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8580" activeTab="2"/>
  </bookViews>
  <sheets>
    <sheet name="Прил 4 " sheetId="9" r:id="rId1"/>
    <sheet name="Прил 3 " sheetId="8" state="hidden" r:id="rId2"/>
    <sheet name="Прил №1" sheetId="7" r:id="rId3"/>
  </sheets>
  <calcPr calcId="145621"/>
</workbook>
</file>

<file path=xl/calcChain.xml><?xml version="1.0" encoding="utf-8"?>
<calcChain xmlns="http://schemas.openxmlformats.org/spreadsheetml/2006/main">
  <c r="G38" i="7" l="1"/>
  <c r="I34" i="7"/>
  <c r="O34" i="7"/>
  <c r="F59" i="7" l="1"/>
  <c r="E59" i="7"/>
  <c r="O46" i="7"/>
  <c r="O11" i="7" l="1"/>
  <c r="O33" i="7"/>
  <c r="O106" i="7" s="1"/>
  <c r="O49" i="7"/>
  <c r="O17" i="7"/>
  <c r="O25" i="7"/>
  <c r="O42" i="7"/>
  <c r="O53" i="7"/>
  <c r="O56" i="7"/>
  <c r="O59" i="7"/>
  <c r="O66" i="7"/>
  <c r="O69" i="7"/>
  <c r="O77" i="7"/>
  <c r="O76" i="7" s="1"/>
  <c r="O87" i="7"/>
  <c r="O91" i="7"/>
  <c r="O95" i="7"/>
  <c r="O99" i="7"/>
  <c r="O103" i="7"/>
  <c r="O102" i="7" s="1"/>
  <c r="O10" i="7" l="1"/>
  <c r="O86" i="7"/>
  <c r="O41" i="7"/>
  <c r="D16" i="9" l="1"/>
  <c r="F16" i="9" s="1"/>
  <c r="C16" i="9" s="1"/>
  <c r="I42" i="7"/>
  <c r="N42" i="7" l="1"/>
  <c r="G91" i="7" l="1"/>
  <c r="H91" i="7"/>
  <c r="I91" i="7"/>
  <c r="J91" i="7"/>
  <c r="K91" i="7"/>
  <c r="L91" i="7"/>
  <c r="M91" i="7"/>
  <c r="N91" i="7"/>
  <c r="F91" i="7"/>
  <c r="E91" i="7"/>
  <c r="F87" i="7"/>
  <c r="G87" i="7"/>
  <c r="H87" i="7"/>
  <c r="I87" i="7"/>
  <c r="J87" i="7"/>
  <c r="K87" i="7"/>
  <c r="L87" i="7"/>
  <c r="M87" i="7"/>
  <c r="N87" i="7"/>
  <c r="E87" i="7"/>
  <c r="F69" i="7"/>
  <c r="G69" i="7"/>
  <c r="H69" i="7"/>
  <c r="I69" i="7"/>
  <c r="J69" i="7"/>
  <c r="K69" i="7"/>
  <c r="L69" i="7"/>
  <c r="M69" i="7"/>
  <c r="N69" i="7"/>
  <c r="E69" i="7"/>
  <c r="F66" i="7"/>
  <c r="G66" i="7"/>
  <c r="H66" i="7"/>
  <c r="I66" i="7"/>
  <c r="J66" i="7"/>
  <c r="K66" i="7"/>
  <c r="L66" i="7"/>
  <c r="M66" i="7"/>
  <c r="N66" i="7"/>
  <c r="E66" i="7"/>
  <c r="F49" i="7"/>
  <c r="G49" i="7"/>
  <c r="H49" i="7"/>
  <c r="I49" i="7"/>
  <c r="J49" i="7"/>
  <c r="K49" i="7"/>
  <c r="L49" i="7"/>
  <c r="M49" i="7"/>
  <c r="N49" i="7"/>
  <c r="E49" i="7"/>
  <c r="F103" i="7"/>
  <c r="F102" i="7" s="1"/>
  <c r="G103" i="7"/>
  <c r="G102" i="7" s="1"/>
  <c r="H103" i="7"/>
  <c r="H102" i="7" s="1"/>
  <c r="I103" i="7"/>
  <c r="I102" i="7" s="1"/>
  <c r="J103" i="7"/>
  <c r="J102" i="7" s="1"/>
  <c r="K103" i="7"/>
  <c r="K102" i="7" s="1"/>
  <c r="L103" i="7"/>
  <c r="L102" i="7" s="1"/>
  <c r="M103" i="7"/>
  <c r="M102" i="7" s="1"/>
  <c r="N103" i="7"/>
  <c r="N102" i="7" s="1"/>
  <c r="E103" i="7"/>
  <c r="F99" i="7"/>
  <c r="G99" i="7"/>
  <c r="H99" i="7"/>
  <c r="I99" i="7"/>
  <c r="J99" i="7"/>
  <c r="K99" i="7"/>
  <c r="L99" i="7"/>
  <c r="M99" i="7"/>
  <c r="N99" i="7"/>
  <c r="E99" i="7"/>
  <c r="F95" i="7"/>
  <c r="G95" i="7"/>
  <c r="H95" i="7"/>
  <c r="I95" i="7"/>
  <c r="J95" i="7"/>
  <c r="K95" i="7"/>
  <c r="L95" i="7"/>
  <c r="M95" i="7"/>
  <c r="N95" i="7"/>
  <c r="E95" i="7"/>
  <c r="F81" i="7"/>
  <c r="G81" i="7"/>
  <c r="H81" i="7"/>
  <c r="I81" i="7"/>
  <c r="J81" i="7"/>
  <c r="K81" i="7"/>
  <c r="L81" i="7"/>
  <c r="M81" i="7"/>
  <c r="N81" i="7"/>
  <c r="E81" i="7"/>
  <c r="E34" i="7"/>
  <c r="J17" i="7"/>
  <c r="K17" i="7"/>
  <c r="L17" i="7"/>
  <c r="K86" i="7" l="1"/>
  <c r="J86" i="7"/>
  <c r="P103" i="7"/>
  <c r="P99" i="7"/>
  <c r="P91" i="7"/>
  <c r="P87" i="7"/>
  <c r="P66" i="7"/>
  <c r="P69" i="7"/>
  <c r="P49" i="7"/>
  <c r="P95" i="7"/>
  <c r="P81" i="7"/>
  <c r="E102" i="7"/>
  <c r="N86" i="7"/>
  <c r="M86" i="7"/>
  <c r="F86" i="7"/>
  <c r="H86" i="7"/>
  <c r="L86" i="7"/>
  <c r="G86" i="7"/>
  <c r="I86" i="7"/>
  <c r="E86" i="7"/>
  <c r="L59" i="7"/>
  <c r="M59" i="7"/>
  <c r="N59" i="7"/>
  <c r="G59" i="7"/>
  <c r="P59" i="7" s="1"/>
  <c r="H59" i="7"/>
  <c r="I59" i="7"/>
  <c r="J59" i="7"/>
  <c r="K59" i="7"/>
  <c r="F56" i="7" l="1"/>
  <c r="H77" i="7" l="1"/>
  <c r="H76" i="7" s="1"/>
  <c r="H56" i="7"/>
  <c r="H53" i="7"/>
  <c r="H46" i="7"/>
  <c r="H42" i="7"/>
  <c r="H38" i="7"/>
  <c r="H34" i="7"/>
  <c r="H33" i="7" s="1"/>
  <c r="H25" i="7"/>
  <c r="H17" i="7"/>
  <c r="H11" i="7"/>
  <c r="H10" i="7" l="1"/>
  <c r="H41" i="7"/>
  <c r="I56" i="7"/>
  <c r="H106" i="7" l="1"/>
  <c r="D15" i="9" s="1"/>
  <c r="F15" i="9" s="1"/>
  <c r="C15" i="9" s="1"/>
  <c r="N77" i="7"/>
  <c r="N76" i="7" s="1"/>
  <c r="M77" i="7"/>
  <c r="M76" i="7" s="1"/>
  <c r="L77" i="7"/>
  <c r="L76" i="7" s="1"/>
  <c r="K77" i="7"/>
  <c r="K76" i="7" s="1"/>
  <c r="J77" i="7"/>
  <c r="J76" i="7" s="1"/>
  <c r="I77" i="7"/>
  <c r="I76" i="7" s="1"/>
  <c r="G77" i="7"/>
  <c r="G76" i="7" s="1"/>
  <c r="F77" i="7"/>
  <c r="F76" i="7" s="1"/>
  <c r="E77" i="7"/>
  <c r="N56" i="7"/>
  <c r="M56" i="7"/>
  <c r="L56" i="7"/>
  <c r="K56" i="7"/>
  <c r="J56" i="7"/>
  <c r="G56" i="7"/>
  <c r="E56" i="7"/>
  <c r="N53" i="7"/>
  <c r="M53" i="7"/>
  <c r="L53" i="7"/>
  <c r="K53" i="7"/>
  <c r="J53" i="7"/>
  <c r="I53" i="7"/>
  <c r="G53" i="7"/>
  <c r="F53" i="7"/>
  <c r="E53" i="7"/>
  <c r="N46" i="7"/>
  <c r="M46" i="7"/>
  <c r="L46" i="7"/>
  <c r="K46" i="7"/>
  <c r="J46" i="7"/>
  <c r="I46" i="7"/>
  <c r="G46" i="7"/>
  <c r="F46" i="7"/>
  <c r="E46" i="7"/>
  <c r="M42" i="7"/>
  <c r="L42" i="7"/>
  <c r="K42" i="7"/>
  <c r="J42" i="7"/>
  <c r="G42" i="7"/>
  <c r="F42" i="7"/>
  <c r="E42" i="7"/>
  <c r="N38" i="7"/>
  <c r="M38" i="7"/>
  <c r="L38" i="7"/>
  <c r="K38" i="7"/>
  <c r="J38" i="7"/>
  <c r="I38" i="7"/>
  <c r="F38" i="7"/>
  <c r="E38" i="7"/>
  <c r="N34" i="7"/>
  <c r="M34" i="7"/>
  <c r="L34" i="7"/>
  <c r="K34" i="7"/>
  <c r="J34" i="7"/>
  <c r="G34" i="7"/>
  <c r="F34" i="7"/>
  <c r="N25" i="7"/>
  <c r="M25" i="7"/>
  <c r="L25" i="7"/>
  <c r="K25" i="7"/>
  <c r="J25" i="7"/>
  <c r="I25" i="7"/>
  <c r="G25" i="7"/>
  <c r="F25" i="7"/>
  <c r="E25" i="7"/>
  <c r="N17" i="7"/>
  <c r="M17" i="7"/>
  <c r="I17" i="7"/>
  <c r="G17" i="7"/>
  <c r="F17" i="7"/>
  <c r="E17" i="7"/>
  <c r="N11" i="7"/>
  <c r="M11" i="7"/>
  <c r="L11" i="7"/>
  <c r="K11" i="7"/>
  <c r="J11" i="7"/>
  <c r="I11" i="7"/>
  <c r="G11" i="7"/>
  <c r="F11" i="7"/>
  <c r="E11" i="7"/>
  <c r="L33" i="7" l="1"/>
  <c r="P46" i="7"/>
  <c r="G33" i="7"/>
  <c r="K33" i="7"/>
  <c r="P42" i="7"/>
  <c r="P17" i="7"/>
  <c r="E76" i="7"/>
  <c r="P77" i="7"/>
  <c r="P11" i="7"/>
  <c r="P38" i="7"/>
  <c r="E33" i="7"/>
  <c r="M33" i="7"/>
  <c r="P56" i="7"/>
  <c r="K41" i="7"/>
  <c r="N33" i="7"/>
  <c r="P34" i="7"/>
  <c r="F33" i="7"/>
  <c r="P53" i="7"/>
  <c r="J41" i="7"/>
  <c r="I33" i="7"/>
  <c r="J10" i="7"/>
  <c r="P25" i="7"/>
  <c r="K10" i="7"/>
  <c r="J33" i="7"/>
  <c r="N41" i="7"/>
  <c r="M10" i="7"/>
  <c r="I41" i="7"/>
  <c r="G41" i="7"/>
  <c r="L10" i="7"/>
  <c r="E10" i="7"/>
  <c r="M41" i="7"/>
  <c r="N10" i="7"/>
  <c r="L41" i="7"/>
  <c r="G10" i="7"/>
  <c r="I10" i="7"/>
  <c r="F41" i="7"/>
  <c r="F10" i="7"/>
  <c r="J106" i="7" l="1"/>
  <c r="K106" i="7"/>
  <c r="M106" i="7"/>
  <c r="D9" i="9" s="1"/>
  <c r="F9" i="9" s="1"/>
  <c r="C9" i="9" s="1"/>
  <c r="N106" i="7"/>
  <c r="D10" i="9" s="1"/>
  <c r="F10" i="9" s="1"/>
  <c r="C10" i="9" s="1"/>
  <c r="L106" i="7"/>
  <c r="D11" i="9" s="1"/>
  <c r="F11" i="9" s="1"/>
  <c r="C11" i="9" s="1"/>
  <c r="I106" i="7"/>
  <c r="D12" i="9" s="1"/>
  <c r="F12" i="9" s="1"/>
  <c r="C12" i="9" s="1"/>
  <c r="G106" i="7"/>
  <c r="D13" i="9" s="1"/>
  <c r="F13" i="9" s="1"/>
  <c r="C13" i="9" s="1"/>
  <c r="F106" i="7"/>
  <c r="D14" i="9" s="1"/>
  <c r="F14" i="9" s="1"/>
  <c r="C14" i="9" s="1"/>
  <c r="E41" i="7"/>
  <c r="E106" i="7" s="1"/>
  <c r="D8" i="9" s="1"/>
  <c r="F8" i="9" s="1"/>
  <c r="C8" i="9" s="1"/>
  <c r="C17" i="9" l="1"/>
</calcChain>
</file>

<file path=xl/sharedStrings.xml><?xml version="1.0" encoding="utf-8"?>
<sst xmlns="http://schemas.openxmlformats.org/spreadsheetml/2006/main" count="253" uniqueCount="221">
  <si>
    <t xml:space="preserve">Приложение №1 </t>
  </si>
  <si>
    <t>к Методике балльной оценки качества финансового менеджмента, осуществляемого главными распорядителями бюджетных средств</t>
  </si>
  <si>
    <t xml:space="preserve"> </t>
  </si>
  <si>
    <t>ПЕРЕЧЕНЬ ПОКАЗАТЕЛЕЙ БАЛЛЬНОЙ ОЦЕНКИ КАЧЕСТВА ФИНАНСОВОГО МЕНЕДЖМЕНТА</t>
  </si>
  <si>
    <t xml:space="preserve">Наименование    </t>
  </si>
  <si>
    <t>показателя</t>
  </si>
  <si>
    <t>Расчет показателя (Р)</t>
  </si>
  <si>
    <t>Единица</t>
  </si>
  <si>
    <t>измерения</t>
  </si>
  <si>
    <t>Максимальная суммарная оценка по направлению/ оценка по показателю</t>
  </si>
  <si>
    <t>1. Оценка механизмов формирования бюджета муниципального образования</t>
  </si>
  <si>
    <t>день</t>
  </si>
  <si>
    <t xml:space="preserve">Р1 = 0                              </t>
  </si>
  <si>
    <t xml:space="preserve">Р1 = 1                              </t>
  </si>
  <si>
    <t xml:space="preserve">Р1 = 2                              </t>
  </si>
  <si>
    <t xml:space="preserve">Р1 = 3                              </t>
  </si>
  <si>
    <t xml:space="preserve">Р1 = 4                              </t>
  </si>
  <si>
    <t xml:space="preserve">1.2. Р2 Полнота общей информации о расходных  обязательствах    </t>
  </si>
  <si>
    <t>%</t>
  </si>
  <si>
    <t>от 0,5% до 1%</t>
  </si>
  <si>
    <t>от 1% до 5%</t>
  </si>
  <si>
    <t>от 5% до 15%</t>
  </si>
  <si>
    <t>от 15% до 30%</t>
  </si>
  <si>
    <t>5</t>
  </si>
  <si>
    <t>Максимальная суммарная оценка качества финансового менеджмента ГРБС</t>
  </si>
  <si>
    <t>Управление культуры</t>
  </si>
  <si>
    <t>Управление образованием</t>
  </si>
  <si>
    <t>Администрация МО</t>
  </si>
  <si>
    <t>Отдел молодежи</t>
  </si>
  <si>
    <t>Итого</t>
  </si>
  <si>
    <t>Совет МО</t>
  </si>
  <si>
    <t>ФУ администрации МО</t>
  </si>
  <si>
    <t>КСП</t>
  </si>
  <si>
    <t>Управ-ление ГО и ЧС</t>
  </si>
  <si>
    <t>Приложение №3</t>
  </si>
  <si>
    <t>Наименование направлений оценки, показателей</t>
  </si>
  <si>
    <t xml:space="preserve">1. Оценка механизмов формирования бюджета муниципального образования               </t>
  </si>
  <si>
    <t>Р1</t>
  </si>
  <si>
    <t xml:space="preserve">Своевременность представления реестра расходных  обязательств ГРБС  (далее – РРО)       </t>
  </si>
  <si>
    <t>Р2</t>
  </si>
  <si>
    <t xml:space="preserve">Полнота общей информации о расходных  обязательствах    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</si>
  <si>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</si>
  <si>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</si>
  <si>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</si>
  <si>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</si>
  <si>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</si>
  <si>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</si>
  <si>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</si>
  <si>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</si>
  <si>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</si>
  <si>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</si>
  <si>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</si>
  <si>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</si>
  <si>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</si>
  <si>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</si>
  <si>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</si>
  <si>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</si>
  <si>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</si>
  <si>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</si>
  <si>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Средняя оценка по показателю (SP)</t>
  </si>
  <si>
    <t>ГРБС, получившие  неудовлетворительную оценку по показателю</t>
  </si>
  <si>
    <t>ГРБС,  получившие лучшую  оценку по показателю</t>
  </si>
  <si>
    <t>ГРБС, к  которым   показатель не применим</t>
  </si>
  <si>
    <t>№  п/п</t>
  </si>
  <si>
    <t>Приложение №4</t>
  </si>
  <si>
    <t>Наименование ГРБС</t>
  </si>
  <si>
    <t>X</t>
  </si>
  <si>
    <t xml:space="preserve">№ п/п </t>
  </si>
  <si>
    <t>Рейтинговая оценка ®</t>
  </si>
  <si>
    <t>Суммарная  оценка качества финансового  менеджмента  (КФМ)</t>
  </si>
  <si>
    <t xml:space="preserve">Максимальная оценка качества финансового менеджмента  (MAX) </t>
  </si>
  <si>
    <t>средний показатель</t>
  </si>
  <si>
    <t>ФУ администрации</t>
  </si>
  <si>
    <t xml:space="preserve">Оценка среднего уровня качества финансового  менеджмента ГРБС (MR)           </t>
  </si>
  <si>
    <t>Уровень качества финансового мененжмен-та по сумме оценок ГРБС по применимым к ним показателям ( G)</t>
  </si>
  <si>
    <t>СВОДНЫЙ РЕЙТИНГ ГЛАВНЫХ РАСПОРЯДИТЕЛЕЙ БЮДЖЕТНЫХ СРЕДСТВ  КРЫМСКОГО РАЙОНА ПО КАЧЕСТВУ ФИНАНСОВОГО МЕНЕДЖМЕНТА</t>
  </si>
  <si>
    <t xml:space="preserve">РЕЗУЛЬТАТЫ АНАЛИЗА КАЧЕСТВА ФИНАНСОВОГО МЕНЕДЖМЕНТА </t>
  </si>
  <si>
    <t>Главных распорядителей средств Крымского района</t>
  </si>
  <si>
    <t>ГЛАВНЫХ РАСПОРЯДИТЕЛЕЙ БЮДЖЕТНЫХ СРЕДСТВ Крымского района</t>
  </si>
  <si>
    <t>Управление ФК и спорта</t>
  </si>
  <si>
    <t>Управление образования</t>
  </si>
  <si>
    <t>Заместитель главы муниципального образования</t>
  </si>
  <si>
    <t>Крымский район,</t>
  </si>
  <si>
    <t>Начальник финансового управления</t>
  </si>
  <si>
    <t>Г.И.Макарян</t>
  </si>
  <si>
    <t>начальник финансового управления</t>
  </si>
  <si>
    <t>Управление культуры, управление образования,   администрация МО, отдел молодежи,  Совет МО, КСП, ФУ администрации,Управление ФК и С</t>
  </si>
  <si>
    <t>1.1. Р1. Своевременность представления реестра расходных обязательств</t>
  </si>
  <si>
    <t>Р2=100%</t>
  </si>
  <si>
    <t>Р2≥95%</t>
  </si>
  <si>
    <t>Р2≥90%</t>
  </si>
  <si>
    <t>Р2≥80%</t>
  </si>
  <si>
    <t>Р2≥70%</t>
  </si>
  <si>
    <t>Р2&lt; 70%</t>
  </si>
  <si>
    <t>При наличии подведомственных ПБС:</t>
  </si>
  <si>
    <t>Р3-если правовой акт ГРБС полностью соответствует требованиям пунктов 1-4</t>
  </si>
  <si>
    <t>Р3 – если правовой акт ГРБС не соответствует хотя бы одному из требований пунктов 1-4</t>
  </si>
  <si>
    <t>При отсутствии подведомственных ПБС:</t>
  </si>
  <si>
    <t>Р3- если правовой акт ГРБС полностью соответствует требованиям пунктов 1, 3 и 4</t>
  </si>
  <si>
    <t>Р3- если правовой акт ГРБС не соответствует хотя бы одному из требований пунктов 1, 3, 4</t>
  </si>
  <si>
    <t>Р3- если правовой акт ГРБС не утвержден или не соответствует двум и более требованиям пунктов 1, 3, 4</t>
  </si>
  <si>
    <t>1.3. Р3 Качество правового акта, регулирующего порядок составления, утверждения и ведения бюджетных смет</t>
  </si>
  <si>
    <t>2. Бюджетное планирование и исполнение местного бюджета в части доходов</t>
  </si>
  <si>
    <t>Р4≥100%</t>
  </si>
  <si>
    <t>Р4≥95%</t>
  </si>
  <si>
    <t>Р4&lt;95%</t>
  </si>
  <si>
    <t>2.1. Р4 Качество планирования поступлений налоговых и неналоговых доходов местного бюджета</t>
  </si>
  <si>
    <t>2.2. Р5 Качество администрирования доходов по возврату из местного бюджета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</si>
  <si>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Р5=100%</t>
  </si>
  <si>
    <t>Р5&lt;100%</t>
  </si>
  <si>
    <t>3. Бюджетное планирование и исполнение местного бюджета в части расходов</t>
  </si>
  <si>
    <t>3.1. Р6 Качество осуществления равномерности расходов</t>
  </si>
  <si>
    <t>35%&gt;Р6≤40%</t>
  </si>
  <si>
    <t>40%&gt;Р6≤45%</t>
  </si>
  <si>
    <t>Р6&gt;45%</t>
  </si>
  <si>
    <t>Р7≥97%</t>
  </si>
  <si>
    <t>P7&lt;97%</t>
  </si>
  <si>
    <t>Р8&lt;0 (снижение Кт задолженности)</t>
  </si>
  <si>
    <t>Р8=0 (Кт задолженность не изменилась)</t>
  </si>
  <si>
    <t>Р8&gt;0 (допущен рост Кт задолженности)</t>
  </si>
  <si>
    <t>Тыс.руб.</t>
  </si>
  <si>
    <t>Р9 = 0</t>
  </si>
  <si>
    <t>Р9 &gt; 0</t>
  </si>
  <si>
    <t xml:space="preserve">3.4. Р9 Наличие просроченной кредиторской задолженности по расходам
</t>
  </si>
  <si>
    <t>Р10≤10%</t>
  </si>
  <si>
    <t>Р10&gt;10%</t>
  </si>
  <si>
    <t>Р11 ≥ 50%</t>
  </si>
  <si>
    <t>Р11 ≥40%</t>
  </si>
  <si>
    <t>Р11≥ 30%</t>
  </si>
  <si>
    <t>Р11≥ 20%</t>
  </si>
  <si>
    <t>Р11≥ 10%</t>
  </si>
  <si>
    <t>Р11&lt; 10%</t>
  </si>
  <si>
    <t xml:space="preserve">3.6. Р11 Доля бюджетных 
ассигнований, запланированных на реализацию муниципальных программ           
</t>
  </si>
  <si>
    <t xml:space="preserve">3.7. Р12 Своевременное составление  бюджетной росписи ГРБС и внесение изменений в нее     </t>
  </si>
  <si>
    <t>-бюджетная роспись ГРБС составлена (внесены изменения) с нарушением установленных сроков</t>
  </si>
  <si>
    <t xml:space="preserve">-бюджетная роспись ГРБС составлена
(внесены  изменения)  с  нарушением
установленных сроков
</t>
  </si>
  <si>
    <t xml:space="preserve">3.8. Р13. Объем неисполненных бюджетных ассигнований на конец отчетного финансового года (без учета целевых средств переходящих на следующий финансовый год)
</t>
  </si>
  <si>
    <t>Р13 &lt; 0,5%</t>
  </si>
  <si>
    <t>Р13 &gt; 30%</t>
  </si>
  <si>
    <t>4. Контроль и аудит</t>
  </si>
  <si>
    <t>Р14=0</t>
  </si>
  <si>
    <t>Р14≥1</t>
  </si>
  <si>
    <t>дней</t>
  </si>
  <si>
    <t xml:space="preserve">4.2. Р15 Наличие на официальном сайте в сети Интернет по размещению информации о муниципальных учреждениях (www.bus.gov.ru) установленного перечня сведений о муниципальных учреждениях (плановые показатели на отчетный финансовый год и фактические показатели за год, предшествующему отчетному финансовому году)
</t>
  </si>
  <si>
    <t>Р15≥99%</t>
  </si>
  <si>
    <t>Р15≥85%</t>
  </si>
  <si>
    <t>Р15≥75%</t>
  </si>
  <si>
    <t>Р15&lt;75%</t>
  </si>
  <si>
    <t xml:space="preserve">5. Кадровый потенциал сотрудников, осуществляющих финансово-экономическую деятельность 
главного распорядителя бюджетных средств*
</t>
  </si>
  <si>
    <t xml:space="preserve">3.2. Р7 Эффективность использования межбюджетных трансфертов, имеющих целевое назначение, полученных из краевого бюджета
</t>
  </si>
  <si>
    <t xml:space="preserve">3.3. Р8 Изменение кредиторской задолженности ГРБС и подведомственных ему муниципальных учреждений в отчетном периоде
</t>
  </si>
  <si>
    <t xml:space="preserve">3.5. Р10 Несоответствие расчетно-платежных документов, представленных в управление, требованиям бюджетного законодательства Российской Федерации
</t>
  </si>
  <si>
    <t xml:space="preserve">4.1. Р14 Своевременность представления в управление материалов и сведений, необходимых для проведения мониторинга качества финансового менеджмента главных распорядителей средств местного бюджета, главных администраторов доходов (источников финансирования дефицита) местного бюджета
</t>
  </si>
  <si>
    <t xml:space="preserve">5.1. Р16 Квалификация сотрудников, осуществляющих финансово-экономическую деятельность
</t>
  </si>
  <si>
    <t>Р16≥120%</t>
  </si>
  <si>
    <t>100% ≤Р16&lt;120%</t>
  </si>
  <si>
    <t>Р16&lt; 100%</t>
  </si>
  <si>
    <t xml:space="preserve">5.2. Р17 Дополнительное профессиональное образование сотрудников, осуществляющих финансово-экономическую деятельность
</t>
  </si>
  <si>
    <t>Р17=100%</t>
  </si>
  <si>
    <t>100%&lt;Р17≥80%</t>
  </si>
  <si>
    <t>Р17&lt;80%</t>
  </si>
  <si>
    <t xml:space="preserve">5.3. Р18 Укомплектованность должностей сотрудниками, осуществляющих финансово-экономическую деятельность
</t>
  </si>
  <si>
    <t>Р18=100%</t>
  </si>
  <si>
    <t>100%&lt;Р18≥80%</t>
  </si>
  <si>
    <t>Р18&lt;80%</t>
  </si>
  <si>
    <t xml:space="preserve">5.4. Р19 Количество сотрудников, осуществляющих финансово-экономическую деятельность ГРБС, имеющих стаж работы в финансово-экономической сфере более трех лет, по состоянию на 1 января текущего финансового года
</t>
  </si>
  <si>
    <t>Р19≥50%</t>
  </si>
  <si>
    <t>Р19&lt;50%</t>
  </si>
  <si>
    <t>6. Оценка исполнения судебных актов</t>
  </si>
  <si>
    <t>Р20 = 0</t>
  </si>
  <si>
    <t>Р20 &gt; 0</t>
  </si>
  <si>
    <t xml:space="preserve">6.1 Р20 Доля средств, подлежащая взысканию по исполнительным   документам,         предусматривающих обращение взыскания на средства  бюджета по денежным обязательствам бюджетных учреждений
</t>
  </si>
  <si>
    <t>Качество правового акта, регулирующего порядок составления, утверждения и ведения бюджетных смет</t>
  </si>
  <si>
    <t>Качество планирования поступлений налоговых и неналоговых доходов местного бюджета</t>
  </si>
  <si>
    <t>Качество администрирования доходов по возврату из местного бюджета неиспользованных остатков межбюджетных трансфертов, имеющих целевое назначение (далее - целевых остатков прошлых лет), в краевой бюджет</t>
  </si>
  <si>
    <t>Качество осуществления равномерности расходов</t>
  </si>
  <si>
    <t>Эффективность использования межбюджетных трансфертов, имеющих целевое назначение, полученных из краевого бюджета</t>
  </si>
  <si>
    <t>Изменение кредиторской задолженности ГРБС и подведомственных ему муниципальных учреждений в отчетном периоде</t>
  </si>
  <si>
    <t>Наличие просроченной кредиторской задолженности по расходам</t>
  </si>
  <si>
    <t>Несоответствие расчетно-платежных документов, представленных в управление, требованиям бюджетного законодательства Российской Федерации</t>
  </si>
  <si>
    <t xml:space="preserve">Доля бюджетных 
ассигнований, запланированных на реализацию муниципальных программ           
</t>
  </si>
  <si>
    <t xml:space="preserve">Совет МО, КСП, </t>
  </si>
  <si>
    <t xml:space="preserve">Своевременное составление  бюджетной росписи ГРБС и внесение изменений в нее     </t>
  </si>
  <si>
    <t>Объем неисполненных бюджетных ассигнований на конец отчетного финансового года (без учета целевых средств переходящих на следующий финансовый год)</t>
  </si>
  <si>
    <t>Своевременность представления в управление материалов и сведений, необходимых для проведения мониторинга качества финансового менеджмента главных распорядителей средств местного бюджета, главных администраторов доходов (источников финансирования дефицита) местного бюджета</t>
  </si>
  <si>
    <t>Наличие на официальном сайте в сети Интернет по размещению информации о муниципальных учреждениях (www.bus.gov.ru) установленного перечня сведений о муниципальных учреждениях (плановые показатели на отчетный финансовый год и фактические показатели за год, предшествующему отчетному финансовому году)</t>
  </si>
  <si>
    <t>Квалификация сотрудников, осуществляющих финансово-экономическую деятельность</t>
  </si>
  <si>
    <t>Дополнительное профессиональное образование сотрудников, осуществляющих финансово-экономическую деятельность</t>
  </si>
  <si>
    <t>Укомплектованность должностей сотрудниками, осуществляющих финансово-экономическую деятельность</t>
  </si>
  <si>
    <t>Количество сотрудников, осуществляющих финансово-экономическую деятельность ГРБС, имеющих стаж работы в финансово-экономической сфере более трех лет, по состоянию на 1 января текущего финансового года</t>
  </si>
  <si>
    <t>Доля средств, подлежащая взысканию по исполнительным   документам,         предусматривающих обращение взыскания на средства  бюджета по денежным обязательствам бюджетных учреждений</t>
  </si>
  <si>
    <t xml:space="preserve">6. Оценка исполнения судебных актов      </t>
  </si>
  <si>
    <t>к Положению о мониторинге качества финансового менеджмента главных распорядителей средств местного бюджета, главных администраторов доходов (источников финансирования дефицита) местного бюджета</t>
  </si>
  <si>
    <t>Управление ФК и С, управление культуры</t>
  </si>
  <si>
    <t>Управление культуры, управление образования,  отдел молодежи, управление ФК и С</t>
  </si>
  <si>
    <t>Управление культуры, управление образования,   администрация МО,  Совет МО, КСП, ФУ администрации, управление ФК и С, отдел молодежи</t>
  </si>
  <si>
    <t>Управление культуры, управление образования, управление ФК и спорта, администрация МО, отдел молодежи</t>
  </si>
  <si>
    <t xml:space="preserve">ОКС </t>
  </si>
  <si>
    <t>Управление культуры, управление образования,   администрация МО, отдел молодежи,  Совет МО, КСП, ФУ администрации,Управление ФК и С, Отдел молодежи, ОКС</t>
  </si>
  <si>
    <t>управление образования,   администрация МО, отдел молодежи,  Совет МО, КСП, ФУ администрации, отдел молодежи,ОКС</t>
  </si>
  <si>
    <t>Управление культуры,  администрация МО, отдел молодежи,  Совет МО, КСП, ФУ администрации,Управление ФК и С, ОКС</t>
  </si>
  <si>
    <t>ОКС</t>
  </si>
  <si>
    <t>Управление культуры, управление образования,   администрация МО, отдел молодежи,  Совет МО, КСП, ФУ администрации,Управление ФК и С, ОКС</t>
  </si>
  <si>
    <t>Управление культуры, управление образования, управление ФК и С администрация МО,   ФУ администрации, администрация МО,отдел молодежи, Совет, КСП</t>
  </si>
  <si>
    <t>Управление культуры, управление образования,   администрация МО,  Совет МО, КСП, ФУ администрации, управление ФК и С, отдел молодежи,ОКС</t>
  </si>
  <si>
    <t>Управление культуры, управление образования,   администрация МО,  Совет МО, КСП, ФУ администрации, управление ФК и С, отдел молодежи, ОКС</t>
  </si>
  <si>
    <t>Совет МО, КСП, ФУ администрации,ОКС</t>
  </si>
  <si>
    <t>Управление культуры, управление образования, управление ФК и спорта,  администрация МО, отдел молодежи, Совет МО, КСП, ФУ администрации,ОКС</t>
  </si>
  <si>
    <t>управление образования,  отдел молодежи,  Совет МО, КСП, ФУ администрации, ОКС</t>
  </si>
  <si>
    <t>Администрация МО,управление образования, отдел молодежи,</t>
  </si>
  <si>
    <t>Управление культуры,Совет МО, ФУ администрации, Управление ФК и С,ОКС,КСП</t>
  </si>
  <si>
    <t xml:space="preserve"> Управление культуры, управление образования,   ФУ администрации, ОКС</t>
  </si>
  <si>
    <t>отдел молодежи,  Совет МО, КСП</t>
  </si>
  <si>
    <t xml:space="preserve"> администрация МО, управление образования, управление ФК и С,</t>
  </si>
  <si>
    <t xml:space="preserve"> управление культуры, ФУ администрации, отдел молодежи, Совет</t>
  </si>
  <si>
    <t>администрация МО</t>
  </si>
  <si>
    <t>Управление культуры, управление ФК и спорта,отдел молодежи,ФУ администрации,ОКС</t>
  </si>
  <si>
    <t>Управление культуры, управление образования, управление ФК и С, Отдел молодежи, Совет, КСП, ОКС</t>
  </si>
  <si>
    <t>Управление культуры, управление образования, управление ФК и спорта, отдел молодежи, ФУ администрации</t>
  </si>
  <si>
    <t xml:space="preserve">отдел молодежи,  Совет МО, КСП, ФУ администрации, администрация МО,управление культуры, </t>
  </si>
  <si>
    <t xml:space="preserve"> управление образования, администрация МО, управление ФК и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</si>
</sst>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5" xfId="0" applyBorder="1"/>
    <xf numFmtId="0" fontId="14" fillId="0" borderId="0" xfId="0" applyFont="1"/>
    <xf numFmtId="164" fontId="7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4" borderId="1" xfId="0" applyNumberFormat="1" applyFont="1" applyFill="1" applyBorder="1" applyAlignment="1">
      <alignment vertical="center"/>
    </xf>
    <xf numFmtId="164" fontId="16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/>
    <xf numFmtId="0" fontId="18" fillId="0" borderId="0" xfId="0" applyFont="1"/>
    <xf numFmtId="0" fontId="3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10" fontId="1" fillId="0" borderId="9" xfId="0" applyNumberFormat="1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9" fontId="1" fillId="0" borderId="9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5" borderId="0" xfId="0" applyFill="1"/>
    <xf numFmtId="0" fontId="0" fillId="2" borderId="0" xfId="0" applyFill="1"/>
    <xf numFmtId="0" fontId="18" fillId="2" borderId="0" xfId="0" applyFont="1" applyFill="1"/>
    <xf numFmtId="0" fontId="2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/>
    <xf numFmtId="0" fontId="23" fillId="4" borderId="1" xfId="0" applyFont="1" applyFill="1" applyBorder="1" applyAlignment="1"/>
    <xf numFmtId="0" fontId="22" fillId="0" borderId="0" xfId="0" applyFont="1" applyAlignment="1"/>
    <xf numFmtId="0" fontId="22" fillId="2" borderId="1" xfId="0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justify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justify" vertical="center" wrapText="1"/>
    </xf>
    <xf numFmtId="0" fontId="19" fillId="6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9" fillId="6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2" fillId="2" borderId="0" xfId="0" applyFont="1" applyFill="1"/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distributed" wrapText="1"/>
    </xf>
    <xf numFmtId="0" fontId="7" fillId="0" borderId="9" xfId="0" applyFont="1" applyBorder="1" applyAlignment="1">
      <alignment horizontal="left" vertical="distributed" wrapText="1"/>
    </xf>
    <xf numFmtId="0" fontId="20" fillId="0" borderId="7" xfId="0" applyFont="1" applyBorder="1" applyAlignment="1">
      <alignment horizontal="left" vertical="distributed" wrapText="1"/>
    </xf>
    <xf numFmtId="0" fontId="20" fillId="0" borderId="9" xfId="0" applyFont="1" applyBorder="1" applyAlignment="1">
      <alignment horizontal="left" vertical="distributed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164" fontId="16" fillId="6" borderId="3" xfId="0" applyNumberFormat="1" applyFont="1" applyFill="1" applyBorder="1" applyAlignment="1">
      <alignment horizontal="center" vertical="center"/>
    </xf>
    <xf numFmtId="164" fontId="16" fillId="6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7" workbookViewId="0">
      <selection activeCell="D20" sqref="D20"/>
    </sheetView>
  </sheetViews>
  <sheetFormatPr defaultRowHeight="15" x14ac:dyDescent="0.25"/>
  <cols>
    <col min="1" max="1" width="5.85546875" customWidth="1"/>
    <col min="2" max="2" width="42.5703125" customWidth="1"/>
    <col min="3" max="3" width="11.42578125" customWidth="1"/>
    <col min="4" max="4" width="12.42578125" customWidth="1"/>
    <col min="5" max="5" width="11.7109375" customWidth="1"/>
    <col min="6" max="6" width="13.5703125" customWidth="1"/>
  </cols>
  <sheetData>
    <row r="1" spans="1:6" x14ac:dyDescent="0.25">
      <c r="A1" s="118"/>
      <c r="D1" s="119" t="s">
        <v>64</v>
      </c>
      <c r="E1" s="120"/>
      <c r="F1" s="120"/>
    </row>
    <row r="2" spans="1:6" ht="84" customHeight="1" x14ac:dyDescent="0.25">
      <c r="A2" s="118"/>
      <c r="B2" s="29"/>
      <c r="C2" s="121" t="s">
        <v>192</v>
      </c>
      <c r="D2" s="121"/>
      <c r="E2" s="121"/>
      <c r="F2" s="121"/>
    </row>
    <row r="3" spans="1:6" ht="17.25" x14ac:dyDescent="0.25">
      <c r="A3" s="4"/>
    </row>
    <row r="4" spans="1:6" s="6" customFormat="1" ht="29.25" customHeight="1" x14ac:dyDescent="0.25">
      <c r="A4" s="122" t="s">
        <v>75</v>
      </c>
      <c r="B4" s="122"/>
      <c r="C4" s="122"/>
      <c r="D4" s="122"/>
      <c r="E4" s="122"/>
      <c r="F4" s="122"/>
    </row>
    <row r="5" spans="1:6" s="6" customFormat="1" ht="15.75" x14ac:dyDescent="0.25">
      <c r="A5" s="7"/>
    </row>
    <row r="6" spans="1:6" s="6" customFormat="1" ht="181.5" customHeight="1" x14ac:dyDescent="0.25">
      <c r="A6" s="28" t="s">
        <v>67</v>
      </c>
      <c r="B6" s="27" t="s">
        <v>65</v>
      </c>
      <c r="C6" s="28" t="s">
        <v>68</v>
      </c>
      <c r="D6" s="28" t="s">
        <v>69</v>
      </c>
      <c r="E6" s="28" t="s">
        <v>70</v>
      </c>
      <c r="F6" s="15" t="s">
        <v>74</v>
      </c>
    </row>
    <row r="7" spans="1:6" s="6" customFormat="1" ht="15.75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16"/>
    </row>
    <row r="8" spans="1:6" s="6" customFormat="1" ht="15.75" x14ac:dyDescent="0.25">
      <c r="A8" s="13">
        <v>1</v>
      </c>
      <c r="B8" s="13" t="s">
        <v>25</v>
      </c>
      <c r="C8" s="14">
        <f t="shared" ref="C8:C16" si="0">F8*5</f>
        <v>4.7058823529411766</v>
      </c>
      <c r="D8" s="38">
        <f>'Прил №1'!E106</f>
        <v>80</v>
      </c>
      <c r="E8" s="38">
        <v>85</v>
      </c>
      <c r="F8" s="103">
        <f t="shared" ref="F8:F16" si="1">D8/E8</f>
        <v>0.94117647058823528</v>
      </c>
    </row>
    <row r="9" spans="1:6" s="6" customFormat="1" ht="15.75" x14ac:dyDescent="0.25">
      <c r="A9" s="13">
        <v>2</v>
      </c>
      <c r="B9" s="32" t="s">
        <v>72</v>
      </c>
      <c r="C9" s="14">
        <f t="shared" ref="C9:C11" si="2">F9*5</f>
        <v>4.1764705882352944</v>
      </c>
      <c r="D9" s="38">
        <f>'Прил №1'!M106</f>
        <v>71</v>
      </c>
      <c r="E9" s="38">
        <v>85</v>
      </c>
      <c r="F9" s="103">
        <f t="shared" ref="F9:F11" si="3">D9/E9</f>
        <v>0.83529411764705885</v>
      </c>
    </row>
    <row r="10" spans="1:6" s="6" customFormat="1" ht="15.75" x14ac:dyDescent="0.25">
      <c r="A10" s="13">
        <v>3</v>
      </c>
      <c r="B10" s="32" t="s">
        <v>32</v>
      </c>
      <c r="C10" s="14">
        <f t="shared" si="2"/>
        <v>4.3125</v>
      </c>
      <c r="D10" s="38">
        <f>'Прил №1'!N106</f>
        <v>69</v>
      </c>
      <c r="E10" s="38">
        <v>80</v>
      </c>
      <c r="F10" s="103">
        <f t="shared" si="3"/>
        <v>0.86250000000000004</v>
      </c>
    </row>
    <row r="11" spans="1:6" s="6" customFormat="1" ht="15.75" x14ac:dyDescent="0.25">
      <c r="A11" s="13">
        <v>4</v>
      </c>
      <c r="B11" s="13" t="s">
        <v>30</v>
      </c>
      <c r="C11" s="14">
        <f t="shared" si="2"/>
        <v>4.2666666666666666</v>
      </c>
      <c r="D11" s="38">
        <f>'Прил №1'!L106</f>
        <v>64</v>
      </c>
      <c r="E11" s="38">
        <v>75</v>
      </c>
      <c r="F11" s="103">
        <f t="shared" si="3"/>
        <v>0.85333333333333339</v>
      </c>
    </row>
    <row r="12" spans="1:6" s="6" customFormat="1" ht="15.75" x14ac:dyDescent="0.25">
      <c r="A12" s="13">
        <v>5</v>
      </c>
      <c r="B12" s="13" t="s">
        <v>28</v>
      </c>
      <c r="C12" s="14">
        <f t="shared" ref="C12" si="4">F12*5</f>
        <v>4.4705882352941178</v>
      </c>
      <c r="D12" s="38">
        <f>'Прил №1'!I106</f>
        <v>76</v>
      </c>
      <c r="E12" s="38">
        <v>85</v>
      </c>
      <c r="F12" s="103">
        <f t="shared" ref="F12" si="5">D12/E12</f>
        <v>0.89411764705882357</v>
      </c>
    </row>
    <row r="13" spans="1:6" s="6" customFormat="1" ht="15.75" x14ac:dyDescent="0.25">
      <c r="A13" s="13">
        <v>6</v>
      </c>
      <c r="B13" s="13" t="s">
        <v>27</v>
      </c>
      <c r="C13" s="14">
        <f t="shared" ref="C13:C14" si="6">F13*5</f>
        <v>3.95</v>
      </c>
      <c r="D13" s="38">
        <f>'Прил №1'!G106</f>
        <v>79</v>
      </c>
      <c r="E13" s="38">
        <v>100</v>
      </c>
      <c r="F13" s="103">
        <f t="shared" ref="F13:F14" si="7">D13/E13</f>
        <v>0.79</v>
      </c>
    </row>
    <row r="14" spans="1:6" s="6" customFormat="1" ht="15.75" x14ac:dyDescent="0.25">
      <c r="A14" s="13">
        <v>7</v>
      </c>
      <c r="B14" s="13" t="s">
        <v>26</v>
      </c>
      <c r="C14" s="14">
        <f t="shared" si="6"/>
        <v>4.2</v>
      </c>
      <c r="D14" s="38">
        <f>'Прил №1'!F106</f>
        <v>84</v>
      </c>
      <c r="E14" s="38">
        <v>100</v>
      </c>
      <c r="F14" s="103">
        <f t="shared" si="7"/>
        <v>0.84</v>
      </c>
    </row>
    <row r="15" spans="1:6" s="6" customFormat="1" ht="15.75" x14ac:dyDescent="0.25">
      <c r="A15" s="13">
        <v>8</v>
      </c>
      <c r="B15" s="13" t="s">
        <v>79</v>
      </c>
      <c r="C15" s="14">
        <f t="shared" si="0"/>
        <v>4.4117647058823533</v>
      </c>
      <c r="D15" s="38">
        <f>'Прил №1'!H106</f>
        <v>75</v>
      </c>
      <c r="E15" s="38">
        <v>85</v>
      </c>
      <c r="F15" s="103">
        <f t="shared" si="1"/>
        <v>0.88235294117647056</v>
      </c>
    </row>
    <row r="16" spans="1:6" s="6" customFormat="1" ht="15.75" x14ac:dyDescent="0.25">
      <c r="A16" s="13">
        <v>9</v>
      </c>
      <c r="B16" s="13" t="s">
        <v>197</v>
      </c>
      <c r="C16" s="14">
        <f t="shared" si="0"/>
        <v>3.9444444444444442</v>
      </c>
      <c r="D16" s="108">
        <f>'Прил №1'!O106</f>
        <v>71</v>
      </c>
      <c r="E16" s="106">
        <v>90</v>
      </c>
      <c r="F16" s="103">
        <f t="shared" si="1"/>
        <v>0.78888888888888886</v>
      </c>
    </row>
    <row r="17" spans="1:6" s="6" customFormat="1" ht="47.25" customHeight="1" x14ac:dyDescent="0.25">
      <c r="A17" s="123" t="s">
        <v>73</v>
      </c>
      <c r="B17" s="123"/>
      <c r="C17" s="14">
        <f>SUM(C8:C15)/8</f>
        <v>4.3117340686274508</v>
      </c>
      <c r="D17" s="38" t="s">
        <v>66</v>
      </c>
      <c r="E17" s="38" t="s">
        <v>66</v>
      </c>
      <c r="F17" s="104"/>
    </row>
    <row r="18" spans="1:6" s="6" customFormat="1" ht="15.75" x14ac:dyDescent="0.25"/>
    <row r="21" spans="1:6" s="34" customFormat="1" ht="15.75" x14ac:dyDescent="0.25">
      <c r="A21" s="33" t="s">
        <v>81</v>
      </c>
    </row>
    <row r="22" spans="1:6" s="34" customFormat="1" ht="15.75" x14ac:dyDescent="0.25">
      <c r="A22" s="33" t="s">
        <v>82</v>
      </c>
    </row>
    <row r="23" spans="1:6" s="34" customFormat="1" ht="15.75" x14ac:dyDescent="0.25">
      <c r="A23" s="33" t="s">
        <v>85</v>
      </c>
      <c r="E23" s="33" t="s">
        <v>84</v>
      </c>
    </row>
  </sheetData>
  <mergeCells count="5">
    <mergeCell ref="A1:A2"/>
    <mergeCell ref="D1:F1"/>
    <mergeCell ref="C2:F2"/>
    <mergeCell ref="A4:F4"/>
    <mergeCell ref="A17:B17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6" zoomScale="66" zoomScaleNormal="66" workbookViewId="0">
      <pane xSplit="3" ySplit="1" topLeftCell="D7" activePane="bottomRight" state="frozen"/>
      <selection activeCell="A6" sqref="A6"/>
      <selection pane="topRight" activeCell="D6" sqref="D6"/>
      <selection pane="bottomLeft" activeCell="A7" sqref="A7"/>
      <selection pane="bottomRight" activeCell="K17" sqref="K17"/>
    </sheetView>
  </sheetViews>
  <sheetFormatPr defaultRowHeight="15" x14ac:dyDescent="0.25"/>
  <cols>
    <col min="1" max="1" width="6.85546875" customWidth="1"/>
    <col min="2" max="2" width="34.42578125" customWidth="1"/>
    <col min="3" max="3" width="9.85546875" customWidth="1"/>
    <col min="4" max="4" width="9.140625" customWidth="1"/>
    <col min="5" max="5" width="21.7109375" customWidth="1"/>
    <col min="7" max="7" width="22.85546875" customWidth="1"/>
    <col min="8" max="8" width="26.140625" customWidth="1"/>
  </cols>
  <sheetData>
    <row r="1" spans="1:9" ht="15" customHeight="1" x14ac:dyDescent="0.25">
      <c r="A1" s="119"/>
      <c r="E1" s="126" t="s">
        <v>34</v>
      </c>
      <c r="F1" s="126"/>
      <c r="G1" s="126"/>
      <c r="H1" s="126"/>
    </row>
    <row r="2" spans="1:9" ht="36" customHeight="1" x14ac:dyDescent="0.25">
      <c r="A2" s="119"/>
      <c r="E2" s="126" t="s">
        <v>1</v>
      </c>
      <c r="F2" s="126"/>
      <c r="G2" s="126"/>
      <c r="H2" s="126"/>
    </row>
    <row r="3" spans="1:9" ht="17.25" x14ac:dyDescent="0.25">
      <c r="A3" s="3"/>
    </row>
    <row r="4" spans="1:9" ht="17.25" x14ac:dyDescent="0.25">
      <c r="A4" s="127" t="s">
        <v>76</v>
      </c>
      <c r="B4" s="127"/>
      <c r="C4" s="127"/>
      <c r="D4" s="127"/>
      <c r="E4" s="127"/>
      <c r="F4" s="127"/>
      <c r="G4" s="127"/>
      <c r="H4" s="127"/>
    </row>
    <row r="5" spans="1:9" ht="17.25" customHeight="1" x14ac:dyDescent="0.3">
      <c r="A5" s="4"/>
      <c r="B5" s="128" t="s">
        <v>77</v>
      </c>
      <c r="C5" s="128"/>
      <c r="D5" s="128"/>
      <c r="E5" s="128"/>
      <c r="F5" s="128"/>
      <c r="G5" s="128"/>
      <c r="H5" s="128"/>
    </row>
    <row r="6" spans="1:9" ht="69" customHeight="1" x14ac:dyDescent="0.25">
      <c r="A6" s="28" t="s">
        <v>63</v>
      </c>
      <c r="B6" s="27" t="s">
        <v>35</v>
      </c>
      <c r="C6" s="31" t="s">
        <v>59</v>
      </c>
      <c r="D6" s="129" t="s">
        <v>60</v>
      </c>
      <c r="E6" s="129"/>
      <c r="F6" s="129" t="s">
        <v>61</v>
      </c>
      <c r="G6" s="129"/>
      <c r="H6" s="28" t="s">
        <v>62</v>
      </c>
    </row>
    <row r="7" spans="1:9" ht="15.75" x14ac:dyDescent="0.25">
      <c r="A7" s="28">
        <v>1</v>
      </c>
      <c r="B7" s="28">
        <v>2</v>
      </c>
      <c r="C7" s="28">
        <v>3</v>
      </c>
      <c r="D7" s="129">
        <v>4</v>
      </c>
      <c r="E7" s="129"/>
      <c r="F7" s="129">
        <v>5</v>
      </c>
      <c r="G7" s="129"/>
      <c r="H7" s="28">
        <v>6</v>
      </c>
    </row>
    <row r="8" spans="1:9" ht="31.5" customHeight="1" x14ac:dyDescent="0.25">
      <c r="A8" s="130" t="s">
        <v>36</v>
      </c>
      <c r="B8" s="130"/>
      <c r="C8" s="130"/>
      <c r="D8" s="130"/>
      <c r="E8" s="130"/>
      <c r="F8" s="130"/>
      <c r="G8" s="130"/>
      <c r="H8" s="130"/>
    </row>
    <row r="9" spans="1:9" ht="64.5" customHeight="1" x14ac:dyDescent="0.25">
      <c r="A9" s="30" t="s">
        <v>37</v>
      </c>
      <c r="B9" s="8" t="s">
        <v>38</v>
      </c>
      <c r="C9" s="12">
        <v>5</v>
      </c>
      <c r="D9" s="131"/>
      <c r="E9" s="132"/>
      <c r="F9" s="125" t="s">
        <v>198</v>
      </c>
      <c r="G9" s="125"/>
      <c r="H9" s="30"/>
    </row>
    <row r="10" spans="1:9" ht="64.5" customHeight="1" x14ac:dyDescent="0.25">
      <c r="A10" s="30" t="s">
        <v>39</v>
      </c>
      <c r="B10" s="8" t="s">
        <v>40</v>
      </c>
      <c r="C10" s="12">
        <v>4.8</v>
      </c>
      <c r="D10" s="124"/>
      <c r="E10" s="124"/>
      <c r="F10" s="125" t="s">
        <v>208</v>
      </c>
      <c r="G10" s="125"/>
      <c r="H10" s="30"/>
    </row>
    <row r="11" spans="1:9" ht="66.75" customHeight="1" x14ac:dyDescent="0.25">
      <c r="A11" s="30" t="s">
        <v>41</v>
      </c>
      <c r="B11" s="8" t="s">
        <v>172</v>
      </c>
      <c r="C11" s="12">
        <v>5</v>
      </c>
      <c r="D11" s="124"/>
      <c r="E11" s="124"/>
      <c r="F11" s="125" t="s">
        <v>199</v>
      </c>
      <c r="G11" s="125"/>
      <c r="H11" s="8" t="s">
        <v>193</v>
      </c>
      <c r="I11" s="9"/>
    </row>
    <row r="12" spans="1:9" ht="35.25" customHeight="1" x14ac:dyDescent="0.25">
      <c r="A12" s="135" t="s">
        <v>102</v>
      </c>
      <c r="B12" s="136"/>
      <c r="C12" s="136"/>
      <c r="D12" s="136"/>
      <c r="E12" s="136"/>
      <c r="F12" s="136"/>
      <c r="G12" s="136"/>
      <c r="H12" s="137"/>
      <c r="I12" s="9"/>
    </row>
    <row r="13" spans="1:9" ht="60" customHeight="1" x14ac:dyDescent="0.25">
      <c r="A13" s="30" t="s">
        <v>42</v>
      </c>
      <c r="B13" s="8" t="s">
        <v>173</v>
      </c>
      <c r="C13" s="12">
        <v>5</v>
      </c>
      <c r="D13" s="133"/>
      <c r="E13" s="134"/>
      <c r="F13" s="125" t="s">
        <v>209</v>
      </c>
      <c r="G13" s="125"/>
      <c r="H13" s="8" t="s">
        <v>210</v>
      </c>
    </row>
    <row r="14" spans="1:9" ht="89.25" customHeight="1" x14ac:dyDescent="0.25">
      <c r="A14" s="30" t="s">
        <v>43</v>
      </c>
      <c r="B14" s="8" t="s">
        <v>174</v>
      </c>
      <c r="C14" s="12">
        <v>0</v>
      </c>
      <c r="D14" s="131"/>
      <c r="E14" s="132"/>
      <c r="F14" s="125" t="s">
        <v>80</v>
      </c>
      <c r="G14" s="125"/>
      <c r="H14" s="30" t="s">
        <v>200</v>
      </c>
    </row>
    <row r="15" spans="1:9" ht="31.5" customHeight="1" x14ac:dyDescent="0.25">
      <c r="A15" s="130" t="s">
        <v>110</v>
      </c>
      <c r="B15" s="130"/>
      <c r="C15" s="130"/>
      <c r="D15" s="130"/>
      <c r="E15" s="130"/>
      <c r="F15" s="130"/>
      <c r="G15" s="130"/>
      <c r="H15" s="130"/>
    </row>
    <row r="16" spans="1:9" ht="96" customHeight="1" x14ac:dyDescent="0.25">
      <c r="A16" s="30" t="s">
        <v>44</v>
      </c>
      <c r="B16" s="40" t="s">
        <v>175</v>
      </c>
      <c r="C16" s="105">
        <v>4.7</v>
      </c>
      <c r="D16" s="138"/>
      <c r="E16" s="139"/>
      <c r="F16" s="138" t="s">
        <v>86</v>
      </c>
      <c r="G16" s="139"/>
      <c r="H16" s="30"/>
    </row>
    <row r="17" spans="1:9" ht="89.25" customHeight="1" x14ac:dyDescent="0.25">
      <c r="A17" s="30" t="s">
        <v>45</v>
      </c>
      <c r="B17" s="8" t="s">
        <v>176</v>
      </c>
      <c r="C17" s="105">
        <v>5</v>
      </c>
      <c r="D17" s="138"/>
      <c r="E17" s="139"/>
      <c r="F17" s="138" t="s">
        <v>211</v>
      </c>
      <c r="G17" s="139"/>
      <c r="H17" s="37" t="s">
        <v>212</v>
      </c>
    </row>
    <row r="18" spans="1:9" ht="69" customHeight="1" x14ac:dyDescent="0.25">
      <c r="A18" s="30" t="s">
        <v>46</v>
      </c>
      <c r="B18" s="8" t="s">
        <v>177</v>
      </c>
      <c r="C18" s="105">
        <v>4</v>
      </c>
      <c r="D18" s="138" t="s">
        <v>213</v>
      </c>
      <c r="E18" s="139"/>
      <c r="F18" s="125" t="s">
        <v>214</v>
      </c>
      <c r="G18" s="125"/>
      <c r="H18" s="30"/>
    </row>
    <row r="19" spans="1:9" ht="63.75" customHeight="1" x14ac:dyDescent="0.25">
      <c r="A19" s="30" t="s">
        <v>47</v>
      </c>
      <c r="B19" s="8" t="s">
        <v>178</v>
      </c>
      <c r="C19" s="105">
        <v>5</v>
      </c>
      <c r="D19" s="125"/>
      <c r="E19" s="125"/>
      <c r="F19" s="138" t="s">
        <v>202</v>
      </c>
      <c r="G19" s="139"/>
      <c r="H19" s="30"/>
    </row>
    <row r="20" spans="1:9" ht="69" customHeight="1" x14ac:dyDescent="0.25">
      <c r="A20" s="30" t="s">
        <v>48</v>
      </c>
      <c r="B20" s="30" t="s">
        <v>179</v>
      </c>
      <c r="C20" s="105">
        <v>4.7</v>
      </c>
      <c r="D20" s="140" t="s">
        <v>201</v>
      </c>
      <c r="E20" s="140"/>
      <c r="F20" s="140" t="s">
        <v>203</v>
      </c>
      <c r="G20" s="140"/>
      <c r="H20" s="36"/>
    </row>
    <row r="21" spans="1:9" ht="65.25" customHeight="1" x14ac:dyDescent="0.25">
      <c r="A21" s="30" t="s">
        <v>49</v>
      </c>
      <c r="B21" s="30" t="s">
        <v>180</v>
      </c>
      <c r="C21" s="105">
        <v>4.3</v>
      </c>
      <c r="D21" s="138" t="s">
        <v>215</v>
      </c>
      <c r="E21" s="139"/>
      <c r="F21" s="140" t="s">
        <v>194</v>
      </c>
      <c r="G21" s="140"/>
      <c r="H21" s="36" t="s">
        <v>181</v>
      </c>
    </row>
    <row r="22" spans="1:9" ht="70.5" customHeight="1" x14ac:dyDescent="0.25">
      <c r="A22" s="30" t="s">
        <v>50</v>
      </c>
      <c r="B22" s="8" t="s">
        <v>182</v>
      </c>
      <c r="C22" s="105">
        <v>5</v>
      </c>
      <c r="D22" s="141"/>
      <c r="E22" s="141"/>
      <c r="F22" s="140" t="s">
        <v>204</v>
      </c>
      <c r="G22" s="140"/>
      <c r="H22" s="8"/>
      <c r="I22" s="10"/>
    </row>
    <row r="23" spans="1:9" ht="64.5" customHeight="1" x14ac:dyDescent="0.25">
      <c r="A23" s="30" t="s">
        <v>51</v>
      </c>
      <c r="B23" s="8" t="s">
        <v>183</v>
      </c>
      <c r="C23" s="105">
        <v>5</v>
      </c>
      <c r="D23" s="125"/>
      <c r="E23" s="125"/>
      <c r="F23" s="140" t="s">
        <v>195</v>
      </c>
      <c r="G23" s="140"/>
      <c r="H23" s="8"/>
      <c r="I23" s="10"/>
    </row>
    <row r="24" spans="1:9" ht="37.5" customHeight="1" x14ac:dyDescent="0.25">
      <c r="A24" s="135" t="s">
        <v>139</v>
      </c>
      <c r="B24" s="136"/>
      <c r="C24" s="136"/>
      <c r="D24" s="136"/>
      <c r="E24" s="136"/>
      <c r="F24" s="136"/>
      <c r="G24" s="136"/>
      <c r="H24" s="137"/>
      <c r="I24" s="10"/>
    </row>
    <row r="25" spans="1:9" ht="129.75" customHeight="1" x14ac:dyDescent="0.25">
      <c r="A25" s="30" t="s">
        <v>52</v>
      </c>
      <c r="B25" s="8" t="s">
        <v>184</v>
      </c>
      <c r="C25" s="105">
        <v>5</v>
      </c>
      <c r="D25" s="125"/>
      <c r="E25" s="125"/>
      <c r="F25" s="125" t="s">
        <v>205</v>
      </c>
      <c r="G25" s="125"/>
      <c r="H25" s="8"/>
      <c r="I25" s="10"/>
    </row>
    <row r="26" spans="1:9" ht="132.75" customHeight="1" x14ac:dyDescent="0.25">
      <c r="A26" s="30" t="s">
        <v>53</v>
      </c>
      <c r="B26" s="8" t="s">
        <v>185</v>
      </c>
      <c r="C26" s="105">
        <v>5</v>
      </c>
      <c r="D26" s="141"/>
      <c r="E26" s="141"/>
      <c r="F26" s="125" t="s">
        <v>196</v>
      </c>
      <c r="G26" s="125"/>
      <c r="H26" s="30" t="s">
        <v>206</v>
      </c>
    </row>
    <row r="27" spans="1:9" ht="43.5" customHeight="1" x14ac:dyDescent="0.25">
      <c r="A27" s="135" t="s">
        <v>148</v>
      </c>
      <c r="B27" s="136"/>
      <c r="C27" s="136"/>
      <c r="D27" s="136"/>
      <c r="E27" s="136"/>
      <c r="F27" s="136"/>
      <c r="G27" s="136"/>
      <c r="H27" s="137"/>
    </row>
    <row r="28" spans="1:9" ht="58.5" customHeight="1" x14ac:dyDescent="0.25">
      <c r="A28" s="30" t="s">
        <v>54</v>
      </c>
      <c r="B28" s="8" t="s">
        <v>186</v>
      </c>
      <c r="C28" s="31">
        <v>4.8</v>
      </c>
      <c r="D28" s="125"/>
      <c r="E28" s="125"/>
      <c r="F28" s="125" t="s">
        <v>216</v>
      </c>
      <c r="G28" s="125"/>
      <c r="H28" s="30"/>
    </row>
    <row r="29" spans="1:9" ht="72" customHeight="1" x14ac:dyDescent="0.25">
      <c r="A29" s="30" t="s">
        <v>55</v>
      </c>
      <c r="B29" s="8" t="s">
        <v>187</v>
      </c>
      <c r="C29" s="105">
        <v>1.2</v>
      </c>
      <c r="D29" s="125" t="s">
        <v>217</v>
      </c>
      <c r="E29" s="125"/>
      <c r="F29" s="125"/>
      <c r="G29" s="125"/>
      <c r="H29" s="30"/>
    </row>
    <row r="30" spans="1:9" ht="66.75" customHeight="1" x14ac:dyDescent="0.25">
      <c r="A30" s="30" t="s">
        <v>56</v>
      </c>
      <c r="B30" s="30" t="s">
        <v>188</v>
      </c>
      <c r="C30" s="105">
        <v>4.0999999999999996</v>
      </c>
      <c r="D30" s="125"/>
      <c r="E30" s="125"/>
      <c r="F30" s="125" t="s">
        <v>218</v>
      </c>
      <c r="G30" s="125"/>
      <c r="H30" s="30"/>
    </row>
    <row r="31" spans="1:9" ht="101.25" customHeight="1" x14ac:dyDescent="0.25">
      <c r="A31" s="30" t="s">
        <v>57</v>
      </c>
      <c r="B31" s="8" t="s">
        <v>189</v>
      </c>
      <c r="C31" s="105">
        <v>5</v>
      </c>
      <c r="D31" s="125"/>
      <c r="E31" s="125"/>
      <c r="F31" s="125" t="s">
        <v>207</v>
      </c>
      <c r="G31" s="125"/>
      <c r="H31" s="30"/>
    </row>
    <row r="32" spans="1:9" x14ac:dyDescent="0.25">
      <c r="A32" s="142" t="s">
        <v>191</v>
      </c>
      <c r="B32" s="142"/>
      <c r="C32" s="142"/>
      <c r="D32" s="142"/>
      <c r="E32" s="142"/>
      <c r="F32" s="142"/>
      <c r="G32" s="142"/>
      <c r="H32" s="142"/>
    </row>
    <row r="33" spans="1:8" ht="82.5" customHeight="1" x14ac:dyDescent="0.25">
      <c r="A33" s="30" t="s">
        <v>58</v>
      </c>
      <c r="B33" s="8" t="s">
        <v>190</v>
      </c>
      <c r="C33" s="31">
        <v>3.3</v>
      </c>
      <c r="D33" s="125" t="s">
        <v>220</v>
      </c>
      <c r="E33" s="125"/>
      <c r="F33" s="125" t="s">
        <v>219</v>
      </c>
      <c r="G33" s="125"/>
      <c r="H33" s="30"/>
    </row>
    <row r="37" spans="1:8" ht="15.75" x14ac:dyDescent="0.25">
      <c r="A37" s="33" t="s">
        <v>81</v>
      </c>
      <c r="B37" s="34"/>
      <c r="C37" s="34"/>
      <c r="D37" s="34"/>
      <c r="E37" s="34"/>
      <c r="F37" s="33"/>
      <c r="G37" s="34"/>
    </row>
    <row r="38" spans="1:8" ht="15.75" x14ac:dyDescent="0.25">
      <c r="A38" s="33" t="s">
        <v>82</v>
      </c>
      <c r="B38" s="34"/>
      <c r="C38" s="34"/>
      <c r="D38" s="34"/>
      <c r="E38" s="34"/>
      <c r="F38" s="33"/>
      <c r="G38" s="34"/>
    </row>
    <row r="39" spans="1:8" ht="15.75" x14ac:dyDescent="0.25">
      <c r="A39" s="33" t="s">
        <v>85</v>
      </c>
      <c r="B39" s="34"/>
      <c r="C39" s="34"/>
      <c r="D39" s="34"/>
      <c r="F39" s="33" t="s">
        <v>84</v>
      </c>
      <c r="G39" s="34"/>
    </row>
  </sheetData>
  <mergeCells count="55">
    <mergeCell ref="D33:E33"/>
    <mergeCell ref="F33:G33"/>
    <mergeCell ref="D30:E30"/>
    <mergeCell ref="F30:G30"/>
    <mergeCell ref="D31:E31"/>
    <mergeCell ref="F31:G31"/>
    <mergeCell ref="A32:H32"/>
    <mergeCell ref="D29:E29"/>
    <mergeCell ref="F29:G29"/>
    <mergeCell ref="D22:E22"/>
    <mergeCell ref="F22:G22"/>
    <mergeCell ref="D23:E23"/>
    <mergeCell ref="F23:G23"/>
    <mergeCell ref="D25:E25"/>
    <mergeCell ref="F25:G25"/>
    <mergeCell ref="D26:E26"/>
    <mergeCell ref="F26:G26"/>
    <mergeCell ref="D28:E28"/>
    <mergeCell ref="F28:G28"/>
    <mergeCell ref="A24:H24"/>
    <mergeCell ref="A27:H27"/>
    <mergeCell ref="D21:E21"/>
    <mergeCell ref="F21:G21"/>
    <mergeCell ref="A15:H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11:E11"/>
    <mergeCell ref="F11:G11"/>
    <mergeCell ref="D13:E13"/>
    <mergeCell ref="F13:G13"/>
    <mergeCell ref="D14:E14"/>
    <mergeCell ref="F14:G14"/>
    <mergeCell ref="A12:H12"/>
    <mergeCell ref="D10:E10"/>
    <mergeCell ref="F10:G10"/>
    <mergeCell ref="A1:A2"/>
    <mergeCell ref="E1:H1"/>
    <mergeCell ref="E2:H2"/>
    <mergeCell ref="A4:H4"/>
    <mergeCell ref="B5:H5"/>
    <mergeCell ref="D6:E6"/>
    <mergeCell ref="F6:G6"/>
    <mergeCell ref="D7:E7"/>
    <mergeCell ref="F7:G7"/>
    <mergeCell ref="A8:H8"/>
    <mergeCell ref="D9:E9"/>
    <mergeCell ref="F9:G9"/>
  </mergeCells>
  <pageMargins left="0.31496062992125984" right="0" top="0.15748031496062992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tabSelected="1" topLeftCell="A7" zoomScale="136" zoomScaleNormal="136" workbookViewId="0">
      <pane ySplit="1" topLeftCell="A104" activePane="bottomLeft" state="frozen"/>
      <selection activeCell="A7" sqref="A7"/>
      <selection pane="bottomLeft" activeCell="E106" sqref="E106:O106"/>
    </sheetView>
  </sheetViews>
  <sheetFormatPr defaultRowHeight="15" x14ac:dyDescent="0.25"/>
  <cols>
    <col min="1" max="1" width="18.28515625" customWidth="1"/>
    <col min="2" max="2" width="43.7109375" customWidth="1"/>
    <col min="3" max="3" width="7.5703125" customWidth="1"/>
    <col min="4" max="4" width="6.7109375" customWidth="1"/>
    <col min="5" max="6" width="6" style="65" customWidth="1"/>
    <col min="7" max="7" width="6.5703125" customWidth="1"/>
    <col min="8" max="8" width="6.5703125" style="65" customWidth="1"/>
    <col min="9" max="9" width="5.28515625" style="65" customWidth="1"/>
    <col min="10" max="10" width="9.140625" hidden="1" customWidth="1"/>
    <col min="11" max="11" width="6.85546875" hidden="1" customWidth="1"/>
    <col min="12" max="12" width="6.5703125" customWidth="1"/>
    <col min="13" max="13" width="7" customWidth="1"/>
    <col min="14" max="14" width="6.140625" customWidth="1"/>
    <col min="15" max="15" width="8.140625" customWidth="1"/>
    <col min="16" max="16" width="6.28515625" style="20" customWidth="1"/>
  </cols>
  <sheetData>
    <row r="1" spans="1:16" ht="15" customHeight="1" x14ac:dyDescent="0.25">
      <c r="A1" s="176"/>
      <c r="C1" s="177" t="s">
        <v>0</v>
      </c>
      <c r="D1" s="177"/>
      <c r="E1" s="177"/>
      <c r="F1" s="177"/>
      <c r="G1" s="5"/>
      <c r="H1" s="111"/>
      <c r="N1" s="5"/>
      <c r="O1" s="5"/>
    </row>
    <row r="2" spans="1:16" ht="44.25" customHeight="1" x14ac:dyDescent="0.25">
      <c r="A2" s="176"/>
      <c r="C2" s="177" t="s">
        <v>1</v>
      </c>
      <c r="D2" s="177"/>
      <c r="E2" s="177"/>
      <c r="F2" s="177"/>
      <c r="G2" s="177"/>
      <c r="H2" s="112"/>
    </row>
    <row r="3" spans="1:16" ht="4.5" customHeight="1" x14ac:dyDescent="0.25">
      <c r="A3" s="2" t="s">
        <v>2</v>
      </c>
      <c r="B3" s="1"/>
      <c r="C3" s="1"/>
      <c r="D3" s="1"/>
      <c r="E3" s="114"/>
      <c r="K3" s="1"/>
    </row>
    <row r="4" spans="1:16" x14ac:dyDescent="0.25">
      <c r="A4" s="178" t="s">
        <v>3</v>
      </c>
      <c r="B4" s="178"/>
      <c r="C4" s="178"/>
      <c r="D4" s="178"/>
      <c r="E4" s="178"/>
      <c r="F4" s="178"/>
      <c r="G4" s="178"/>
      <c r="H4" s="113"/>
    </row>
    <row r="5" spans="1:16" x14ac:dyDescent="0.25">
      <c r="A5" s="178" t="s">
        <v>78</v>
      </c>
      <c r="B5" s="178"/>
      <c r="C5" s="178"/>
      <c r="D5" s="178"/>
      <c r="E5" s="178"/>
      <c r="F5" s="178"/>
      <c r="G5" s="178"/>
      <c r="H5" s="113"/>
    </row>
    <row r="6" spans="1:16" ht="6" customHeight="1" x14ac:dyDescent="0.25">
      <c r="A6" s="2"/>
      <c r="B6" s="1"/>
      <c r="C6" s="1"/>
      <c r="D6" s="1"/>
      <c r="E6" s="114"/>
      <c r="K6" s="1"/>
    </row>
    <row r="7" spans="1:16" ht="106.5" customHeight="1" x14ac:dyDescent="0.25">
      <c r="A7" s="24" t="s">
        <v>4</v>
      </c>
      <c r="B7" s="184" t="s">
        <v>6</v>
      </c>
      <c r="C7" s="24" t="s">
        <v>7</v>
      </c>
      <c r="D7" s="185" t="s">
        <v>9</v>
      </c>
      <c r="E7" s="179" t="s">
        <v>25</v>
      </c>
      <c r="F7" s="179" t="s">
        <v>80</v>
      </c>
      <c r="G7" s="179" t="s">
        <v>27</v>
      </c>
      <c r="H7" s="143" t="s">
        <v>79</v>
      </c>
      <c r="I7" s="179" t="s">
        <v>28</v>
      </c>
      <c r="J7" s="183" t="s">
        <v>29</v>
      </c>
      <c r="K7" s="179" t="s">
        <v>33</v>
      </c>
      <c r="L7" s="179" t="s">
        <v>30</v>
      </c>
      <c r="M7" s="179" t="s">
        <v>31</v>
      </c>
      <c r="N7" s="179" t="s">
        <v>32</v>
      </c>
      <c r="O7" s="143" t="s">
        <v>197</v>
      </c>
      <c r="P7" s="180" t="s">
        <v>71</v>
      </c>
    </row>
    <row r="8" spans="1:16" ht="31.5" customHeight="1" x14ac:dyDescent="0.25">
      <c r="A8" s="24" t="s">
        <v>5</v>
      </c>
      <c r="B8" s="184"/>
      <c r="C8" s="24" t="s">
        <v>8</v>
      </c>
      <c r="D8" s="185"/>
      <c r="E8" s="179"/>
      <c r="F8" s="179"/>
      <c r="G8" s="179"/>
      <c r="H8" s="144"/>
      <c r="I8" s="179"/>
      <c r="J8" s="183"/>
      <c r="K8" s="179"/>
      <c r="L8" s="179"/>
      <c r="M8" s="179"/>
      <c r="N8" s="179"/>
      <c r="O8" s="144"/>
      <c r="P8" s="180"/>
    </row>
    <row r="9" spans="1:16" s="75" customFormat="1" x14ac:dyDescent="0.25">
      <c r="A9" s="72">
        <v>1</v>
      </c>
      <c r="B9" s="72">
        <v>2</v>
      </c>
      <c r="C9" s="72">
        <v>3</v>
      </c>
      <c r="D9" s="72">
        <v>4</v>
      </c>
      <c r="E9" s="86">
        <v>5</v>
      </c>
      <c r="F9" s="76">
        <v>6</v>
      </c>
      <c r="G9" s="76">
        <v>7</v>
      </c>
      <c r="H9" s="76">
        <v>8</v>
      </c>
      <c r="I9" s="76">
        <v>9</v>
      </c>
      <c r="J9" s="72">
        <v>5</v>
      </c>
      <c r="K9" s="73">
        <v>6</v>
      </c>
      <c r="L9" s="76">
        <v>10</v>
      </c>
      <c r="M9" s="73">
        <v>11</v>
      </c>
      <c r="N9" s="73">
        <v>12</v>
      </c>
      <c r="O9" s="73">
        <v>13</v>
      </c>
      <c r="P9" s="74">
        <v>14</v>
      </c>
    </row>
    <row r="10" spans="1:16" ht="36" customHeight="1" x14ac:dyDescent="0.25">
      <c r="A10" s="181" t="s">
        <v>10</v>
      </c>
      <c r="B10" s="181"/>
      <c r="C10" s="181"/>
      <c r="D10" s="26">
        <v>25</v>
      </c>
      <c r="E10" s="77">
        <f>E11+E17+E25</f>
        <v>9</v>
      </c>
      <c r="F10" s="77">
        <f t="shared" ref="F10:O10" si="0">F11+F17+F25</f>
        <v>15</v>
      </c>
      <c r="G10" s="77">
        <f t="shared" si="0"/>
        <v>10</v>
      </c>
      <c r="H10" s="77">
        <f t="shared" si="0"/>
        <v>9</v>
      </c>
      <c r="I10" s="77">
        <f t="shared" si="0"/>
        <v>15</v>
      </c>
      <c r="J10" s="43">
        <f t="shared" si="0"/>
        <v>0</v>
      </c>
      <c r="K10" s="43">
        <f t="shared" si="0"/>
        <v>0</v>
      </c>
      <c r="L10" s="77">
        <f t="shared" si="0"/>
        <v>15</v>
      </c>
      <c r="M10" s="77">
        <f t="shared" si="0"/>
        <v>15</v>
      </c>
      <c r="N10" s="43">
        <f t="shared" si="0"/>
        <v>15</v>
      </c>
      <c r="O10" s="43">
        <f t="shared" si="0"/>
        <v>15</v>
      </c>
      <c r="P10" s="21"/>
    </row>
    <row r="11" spans="1:16" ht="37.5" customHeight="1" x14ac:dyDescent="0.25">
      <c r="A11" s="153" t="s">
        <v>87</v>
      </c>
      <c r="B11" s="154"/>
      <c r="C11" s="88" t="s">
        <v>11</v>
      </c>
      <c r="D11" s="89">
        <v>0</v>
      </c>
      <c r="E11" s="90">
        <f t="shared" ref="E11:O11" si="1">SUM(E12:E16)</f>
        <v>5</v>
      </c>
      <c r="F11" s="90">
        <f t="shared" si="1"/>
        <v>5</v>
      </c>
      <c r="G11" s="90">
        <f t="shared" si="1"/>
        <v>5</v>
      </c>
      <c r="H11" s="90">
        <f t="shared" si="1"/>
        <v>5</v>
      </c>
      <c r="I11" s="90">
        <f t="shared" si="1"/>
        <v>5</v>
      </c>
      <c r="J11" s="90">
        <f t="shared" si="1"/>
        <v>0</v>
      </c>
      <c r="K11" s="90">
        <f t="shared" si="1"/>
        <v>0</v>
      </c>
      <c r="L11" s="90">
        <f t="shared" si="1"/>
        <v>5</v>
      </c>
      <c r="M11" s="90">
        <f t="shared" si="1"/>
        <v>5</v>
      </c>
      <c r="N11" s="90">
        <f t="shared" si="1"/>
        <v>5</v>
      </c>
      <c r="O11" s="90">
        <f t="shared" si="1"/>
        <v>5</v>
      </c>
      <c r="P11" s="91">
        <f>SUM(E11:O11)/9</f>
        <v>5</v>
      </c>
    </row>
    <row r="12" spans="1:16" x14ac:dyDescent="0.25">
      <c r="A12" s="25"/>
      <c r="B12" s="37" t="s">
        <v>12</v>
      </c>
      <c r="C12" s="25"/>
      <c r="D12" s="24">
        <v>5</v>
      </c>
      <c r="E12" s="78">
        <v>5</v>
      </c>
      <c r="F12" s="78">
        <v>5</v>
      </c>
      <c r="G12" s="78">
        <v>5</v>
      </c>
      <c r="H12" s="78">
        <v>5</v>
      </c>
      <c r="I12" s="78">
        <v>5</v>
      </c>
      <c r="J12" s="55"/>
      <c r="K12" s="55"/>
      <c r="L12" s="78">
        <v>5</v>
      </c>
      <c r="M12" s="55">
        <v>5</v>
      </c>
      <c r="N12" s="55">
        <v>5</v>
      </c>
      <c r="O12" s="55">
        <v>5</v>
      </c>
      <c r="P12" s="23"/>
    </row>
    <row r="13" spans="1:16" x14ac:dyDescent="0.25">
      <c r="A13" s="25"/>
      <c r="B13" s="37" t="s">
        <v>13</v>
      </c>
      <c r="C13" s="25"/>
      <c r="D13" s="24">
        <v>4</v>
      </c>
      <c r="E13" s="82"/>
      <c r="F13" s="78"/>
      <c r="G13" s="78"/>
      <c r="H13" s="78"/>
      <c r="I13" s="78"/>
      <c r="J13" s="55"/>
      <c r="K13" s="41"/>
      <c r="L13" s="78"/>
      <c r="M13" s="55"/>
      <c r="N13" s="55"/>
      <c r="O13" s="55"/>
      <c r="P13" s="23"/>
    </row>
    <row r="14" spans="1:16" x14ac:dyDescent="0.25">
      <c r="A14" s="25"/>
      <c r="B14" s="37" t="s">
        <v>14</v>
      </c>
      <c r="C14" s="25"/>
      <c r="D14" s="24">
        <v>3</v>
      </c>
      <c r="E14" s="82"/>
      <c r="F14" s="78"/>
      <c r="G14" s="78"/>
      <c r="H14" s="78"/>
      <c r="I14" s="78"/>
      <c r="J14" s="55"/>
      <c r="K14" s="41"/>
      <c r="L14" s="78"/>
      <c r="M14" s="55"/>
      <c r="N14" s="55"/>
      <c r="O14" s="55"/>
      <c r="P14" s="23"/>
    </row>
    <row r="15" spans="1:16" x14ac:dyDescent="0.25">
      <c r="A15" s="25"/>
      <c r="B15" s="37" t="s">
        <v>15</v>
      </c>
      <c r="C15" s="25"/>
      <c r="D15" s="24">
        <v>2</v>
      </c>
      <c r="E15" s="82"/>
      <c r="F15" s="78"/>
      <c r="G15" s="78"/>
      <c r="H15" s="78"/>
      <c r="I15" s="78"/>
      <c r="J15" s="55"/>
      <c r="K15" s="41"/>
      <c r="L15" s="78"/>
      <c r="M15" s="55"/>
      <c r="N15" s="55"/>
      <c r="O15" s="55"/>
      <c r="P15" s="23"/>
    </row>
    <row r="16" spans="1:16" x14ac:dyDescent="0.25">
      <c r="A16" s="25"/>
      <c r="B16" s="37" t="s">
        <v>16</v>
      </c>
      <c r="C16" s="25"/>
      <c r="D16" s="24">
        <v>1</v>
      </c>
      <c r="E16" s="82"/>
      <c r="F16" s="78"/>
      <c r="G16" s="78"/>
      <c r="H16" s="78"/>
      <c r="I16" s="78"/>
      <c r="J16" s="55"/>
      <c r="K16" s="41"/>
      <c r="L16" s="78"/>
      <c r="M16" s="55"/>
      <c r="N16" s="55"/>
      <c r="O16" s="55"/>
      <c r="P16" s="23"/>
    </row>
    <row r="17" spans="1:16" s="11" customFormat="1" ht="15" customHeight="1" x14ac:dyDescent="0.25">
      <c r="A17" s="158" t="s">
        <v>17</v>
      </c>
      <c r="B17" s="159"/>
      <c r="C17" s="162" t="s">
        <v>18</v>
      </c>
      <c r="D17" s="182"/>
      <c r="E17" s="145">
        <f>SUM(E19:E24)</f>
        <v>4</v>
      </c>
      <c r="F17" s="145">
        <f t="shared" ref="F17:N17" si="2">SUM(F19:F24)</f>
        <v>5</v>
      </c>
      <c r="G17" s="145">
        <f t="shared" si="2"/>
        <v>4</v>
      </c>
      <c r="H17" s="145">
        <f t="shared" si="2"/>
        <v>4</v>
      </c>
      <c r="I17" s="145">
        <f t="shared" si="2"/>
        <v>5</v>
      </c>
      <c r="J17" s="92">
        <f t="shared" si="2"/>
        <v>0</v>
      </c>
      <c r="K17" s="92">
        <f t="shared" si="2"/>
        <v>0</v>
      </c>
      <c r="L17" s="145">
        <f t="shared" si="2"/>
        <v>5</v>
      </c>
      <c r="M17" s="145">
        <f t="shared" si="2"/>
        <v>5</v>
      </c>
      <c r="N17" s="145">
        <f t="shared" si="2"/>
        <v>5</v>
      </c>
      <c r="O17" s="145">
        <f t="shared" ref="O17" si="3">SUM(O19:O24)</f>
        <v>5</v>
      </c>
      <c r="P17" s="147">
        <f>SUM(E17:O17)/9</f>
        <v>4.666666666666667</v>
      </c>
    </row>
    <row r="18" spans="1:16" ht="21" customHeight="1" x14ac:dyDescent="0.25">
      <c r="A18" s="174"/>
      <c r="B18" s="175"/>
      <c r="C18" s="162"/>
      <c r="D18" s="182"/>
      <c r="E18" s="146"/>
      <c r="F18" s="146"/>
      <c r="G18" s="146"/>
      <c r="H18" s="146"/>
      <c r="I18" s="146"/>
      <c r="J18" s="93"/>
      <c r="K18" s="94"/>
      <c r="L18" s="146"/>
      <c r="M18" s="146"/>
      <c r="N18" s="146"/>
      <c r="O18" s="146"/>
      <c r="P18" s="148"/>
    </row>
    <row r="19" spans="1:16" x14ac:dyDescent="0.25">
      <c r="A19" s="49"/>
      <c r="B19" s="31" t="s">
        <v>88</v>
      </c>
      <c r="C19" s="54"/>
      <c r="D19" s="24">
        <v>5</v>
      </c>
      <c r="E19" s="85"/>
      <c r="F19" s="78">
        <v>5</v>
      </c>
      <c r="G19" s="85"/>
      <c r="H19" s="81"/>
      <c r="I19" s="78">
        <v>5</v>
      </c>
      <c r="J19" s="55"/>
      <c r="K19" s="55"/>
      <c r="L19" s="78">
        <v>5</v>
      </c>
      <c r="M19" s="78">
        <v>5</v>
      </c>
      <c r="N19" s="55">
        <v>5</v>
      </c>
      <c r="O19" s="55">
        <v>5</v>
      </c>
      <c r="P19" s="23"/>
    </row>
    <row r="20" spans="1:16" x14ac:dyDescent="0.25">
      <c r="A20" s="49"/>
      <c r="B20" s="31" t="s">
        <v>89</v>
      </c>
      <c r="C20" s="51"/>
      <c r="D20" s="24">
        <v>4</v>
      </c>
      <c r="E20" s="82">
        <v>4</v>
      </c>
      <c r="F20" s="78"/>
      <c r="G20" s="78">
        <v>4</v>
      </c>
      <c r="H20" s="78">
        <v>4</v>
      </c>
      <c r="I20" s="78"/>
      <c r="J20" s="55"/>
      <c r="K20" s="41"/>
      <c r="L20" s="78"/>
      <c r="M20" s="78"/>
      <c r="N20" s="55"/>
      <c r="O20" s="55"/>
      <c r="P20" s="23"/>
    </row>
    <row r="21" spans="1:16" x14ac:dyDescent="0.25">
      <c r="A21" s="49"/>
      <c r="B21" s="31" t="s">
        <v>90</v>
      </c>
      <c r="C21" s="51"/>
      <c r="D21" s="24">
        <v>3</v>
      </c>
      <c r="E21" s="82"/>
      <c r="F21" s="78"/>
      <c r="G21" s="78"/>
      <c r="H21" s="78"/>
      <c r="I21" s="78"/>
      <c r="J21" s="55"/>
      <c r="K21" s="41"/>
      <c r="L21" s="78"/>
      <c r="M21" s="78"/>
      <c r="N21" s="55"/>
      <c r="O21" s="55"/>
      <c r="P21" s="23"/>
    </row>
    <row r="22" spans="1:16" x14ac:dyDescent="0.25">
      <c r="A22" s="49"/>
      <c r="B22" s="31" t="s">
        <v>91</v>
      </c>
      <c r="C22" s="51"/>
      <c r="D22" s="24">
        <v>2</v>
      </c>
      <c r="E22" s="82"/>
      <c r="F22" s="78"/>
      <c r="G22" s="78"/>
      <c r="H22" s="78"/>
      <c r="I22" s="78"/>
      <c r="J22" s="55"/>
      <c r="K22" s="41"/>
      <c r="L22" s="78"/>
      <c r="M22" s="78"/>
      <c r="N22" s="55"/>
      <c r="O22" s="55"/>
      <c r="P22" s="23"/>
    </row>
    <row r="23" spans="1:16" x14ac:dyDescent="0.25">
      <c r="A23" s="49"/>
      <c r="B23" s="31" t="s">
        <v>92</v>
      </c>
      <c r="C23" s="51"/>
      <c r="D23" s="24">
        <v>1</v>
      </c>
      <c r="E23" s="82"/>
      <c r="F23" s="78"/>
      <c r="G23" s="78"/>
      <c r="H23" s="78"/>
      <c r="I23" s="78"/>
      <c r="J23" s="55"/>
      <c r="K23" s="41"/>
      <c r="L23" s="78"/>
      <c r="M23" s="78"/>
      <c r="N23" s="55"/>
      <c r="O23" s="55"/>
      <c r="P23" s="23"/>
    </row>
    <row r="24" spans="1:16" x14ac:dyDescent="0.25">
      <c r="A24" s="49"/>
      <c r="B24" s="31" t="s">
        <v>93</v>
      </c>
      <c r="C24" s="51"/>
      <c r="D24" s="24">
        <v>0</v>
      </c>
      <c r="E24" s="82"/>
      <c r="F24" s="78"/>
      <c r="G24" s="78"/>
      <c r="H24" s="78"/>
      <c r="I24" s="78"/>
      <c r="J24" s="55"/>
      <c r="K24" s="41"/>
      <c r="L24" s="78"/>
      <c r="M24" s="78"/>
      <c r="N24" s="55"/>
      <c r="O24" s="55"/>
      <c r="P24" s="23"/>
    </row>
    <row r="25" spans="1:16" ht="42" customHeight="1" x14ac:dyDescent="0.25">
      <c r="A25" s="174" t="s">
        <v>101</v>
      </c>
      <c r="B25" s="175"/>
      <c r="C25" s="166"/>
      <c r="D25" s="89"/>
      <c r="E25" s="18">
        <f t="shared" ref="E25:O25" si="4">SUM(E27:E32)</f>
        <v>0</v>
      </c>
      <c r="F25" s="90">
        <f t="shared" si="4"/>
        <v>5</v>
      </c>
      <c r="G25" s="102">
        <f t="shared" si="4"/>
        <v>1</v>
      </c>
      <c r="H25" s="18">
        <f t="shared" si="4"/>
        <v>0</v>
      </c>
      <c r="I25" s="90">
        <f t="shared" si="4"/>
        <v>5</v>
      </c>
      <c r="J25" s="90">
        <f t="shared" si="4"/>
        <v>0</v>
      </c>
      <c r="K25" s="90">
        <f t="shared" si="4"/>
        <v>0</v>
      </c>
      <c r="L25" s="90">
        <f t="shared" si="4"/>
        <v>5</v>
      </c>
      <c r="M25" s="90">
        <f t="shared" si="4"/>
        <v>5</v>
      </c>
      <c r="N25" s="90">
        <f t="shared" si="4"/>
        <v>5</v>
      </c>
      <c r="O25" s="90">
        <f t="shared" si="4"/>
        <v>5</v>
      </c>
      <c r="P25" s="91">
        <f>SUM(E25:O25)/7</f>
        <v>4.4285714285714288</v>
      </c>
    </row>
    <row r="26" spans="1:16" ht="13.5" customHeight="1" x14ac:dyDescent="0.25">
      <c r="A26" s="44"/>
      <c r="B26" s="56" t="s">
        <v>94</v>
      </c>
      <c r="C26" s="167"/>
      <c r="D26" s="25"/>
      <c r="E26" s="82"/>
      <c r="F26" s="78"/>
      <c r="G26" s="78"/>
      <c r="H26" s="78"/>
      <c r="I26" s="78"/>
      <c r="J26" s="55"/>
      <c r="K26" s="41"/>
      <c r="L26" s="78"/>
      <c r="M26" s="55"/>
      <c r="N26" s="55"/>
      <c r="O26" s="55"/>
      <c r="P26" s="23"/>
    </row>
    <row r="27" spans="1:16" ht="29.25" customHeight="1" x14ac:dyDescent="0.25">
      <c r="A27" s="44"/>
      <c r="B27" s="37" t="s">
        <v>95</v>
      </c>
      <c r="C27" s="167"/>
      <c r="D27" s="41">
        <v>5</v>
      </c>
      <c r="E27" s="82"/>
      <c r="F27" s="78">
        <v>5</v>
      </c>
      <c r="G27" s="78"/>
      <c r="H27" s="78"/>
      <c r="I27" s="78">
        <v>5</v>
      </c>
      <c r="J27" s="55"/>
      <c r="K27" s="41"/>
      <c r="L27" s="78">
        <v>5</v>
      </c>
      <c r="M27" s="55">
        <v>5</v>
      </c>
      <c r="N27" s="55">
        <v>5</v>
      </c>
      <c r="O27" s="55">
        <v>5</v>
      </c>
      <c r="P27" s="23"/>
    </row>
    <row r="28" spans="1:16" ht="25.5" x14ac:dyDescent="0.25">
      <c r="A28" s="44"/>
      <c r="B28" s="37" t="s">
        <v>96</v>
      </c>
      <c r="C28" s="167"/>
      <c r="D28" s="47">
        <v>0</v>
      </c>
      <c r="E28" s="82"/>
      <c r="F28" s="78"/>
      <c r="G28" s="78"/>
      <c r="H28" s="78"/>
      <c r="I28" s="78"/>
      <c r="J28" s="55"/>
      <c r="K28" s="41"/>
      <c r="L28" s="78"/>
      <c r="M28" s="55"/>
      <c r="N28" s="55"/>
      <c r="O28" s="55"/>
      <c r="P28" s="23"/>
    </row>
    <row r="29" spans="1:16" x14ac:dyDescent="0.25">
      <c r="A29" s="44"/>
      <c r="B29" s="56" t="s">
        <v>97</v>
      </c>
      <c r="C29" s="167"/>
      <c r="D29" s="47"/>
      <c r="E29" s="82"/>
      <c r="F29" s="78"/>
      <c r="G29" s="78"/>
      <c r="H29" s="78"/>
      <c r="I29" s="78"/>
      <c r="J29" s="55"/>
      <c r="K29" s="41"/>
      <c r="L29" s="78"/>
      <c r="M29" s="55"/>
      <c r="N29" s="55"/>
      <c r="O29" s="55"/>
      <c r="P29" s="23"/>
    </row>
    <row r="30" spans="1:16" ht="24" customHeight="1" x14ac:dyDescent="0.25">
      <c r="A30" s="44"/>
      <c r="B30" s="37" t="s">
        <v>98</v>
      </c>
      <c r="C30" s="167"/>
      <c r="D30" s="41">
        <v>5</v>
      </c>
      <c r="E30" s="78"/>
      <c r="F30" s="78"/>
      <c r="G30" s="78"/>
      <c r="H30" s="78"/>
      <c r="I30" s="78"/>
      <c r="J30" s="55"/>
      <c r="K30" s="68"/>
      <c r="L30" s="78"/>
      <c r="M30" s="55"/>
      <c r="N30" s="55"/>
      <c r="O30" s="55"/>
      <c r="P30" s="23"/>
    </row>
    <row r="31" spans="1:16" ht="25.5" customHeight="1" x14ac:dyDescent="0.25">
      <c r="A31" s="44"/>
      <c r="B31" s="37" t="s">
        <v>99</v>
      </c>
      <c r="C31" s="167"/>
      <c r="D31" s="41">
        <v>1</v>
      </c>
      <c r="E31" s="82"/>
      <c r="F31" s="78"/>
      <c r="G31" s="78">
        <v>1</v>
      </c>
      <c r="H31" s="78"/>
      <c r="I31" s="78"/>
      <c r="J31" s="55"/>
      <c r="K31" s="41"/>
      <c r="L31" s="78"/>
      <c r="M31" s="55"/>
      <c r="N31" s="55"/>
      <c r="O31" s="55"/>
      <c r="P31" s="23"/>
    </row>
    <row r="32" spans="1:16" ht="40.5" customHeight="1" x14ac:dyDescent="0.25">
      <c r="A32" s="44"/>
      <c r="B32" s="37" t="s">
        <v>100</v>
      </c>
      <c r="C32" s="168"/>
      <c r="D32" s="41">
        <v>0</v>
      </c>
      <c r="E32" s="82"/>
      <c r="F32" s="78"/>
      <c r="G32" s="78"/>
      <c r="H32" s="78"/>
      <c r="I32" s="78"/>
      <c r="J32" s="55"/>
      <c r="K32" s="41"/>
      <c r="L32" s="78"/>
      <c r="M32" s="55"/>
      <c r="N32" s="55"/>
      <c r="O32" s="55"/>
      <c r="P32" s="23"/>
    </row>
    <row r="33" spans="1:16" ht="28.5" customHeight="1" x14ac:dyDescent="0.25">
      <c r="A33" s="151" t="s">
        <v>102</v>
      </c>
      <c r="B33" s="169"/>
      <c r="C33" s="95"/>
      <c r="D33" s="88"/>
      <c r="E33" s="109">
        <f>E34+E38</f>
        <v>0</v>
      </c>
      <c r="F33" s="93">
        <f>F34+F38</f>
        <v>10</v>
      </c>
      <c r="G33" s="93">
        <f t="shared" ref="G33:O33" si="5">G34+G38</f>
        <v>10</v>
      </c>
      <c r="H33" s="93">
        <f t="shared" si="5"/>
        <v>0</v>
      </c>
      <c r="I33" s="93">
        <f t="shared" si="5"/>
        <v>0</v>
      </c>
      <c r="J33" s="93">
        <f t="shared" si="5"/>
        <v>0</v>
      </c>
      <c r="K33" s="93">
        <f t="shared" si="5"/>
        <v>0</v>
      </c>
      <c r="L33" s="93">
        <f t="shared" si="5"/>
        <v>0</v>
      </c>
      <c r="M33" s="93">
        <f t="shared" si="5"/>
        <v>0</v>
      </c>
      <c r="N33" s="93">
        <f t="shared" si="5"/>
        <v>5</v>
      </c>
      <c r="O33" s="93">
        <f t="shared" si="5"/>
        <v>5</v>
      </c>
      <c r="P33" s="96"/>
    </row>
    <row r="34" spans="1:16" ht="63" customHeight="1" x14ac:dyDescent="0.25">
      <c r="A34" s="153" t="s">
        <v>106</v>
      </c>
      <c r="B34" s="154"/>
      <c r="C34" s="170" t="s">
        <v>18</v>
      </c>
      <c r="D34" s="97"/>
      <c r="E34" s="18">
        <f t="shared" ref="E34:O34" si="6">SUM(E35:E37)</f>
        <v>0</v>
      </c>
      <c r="F34" s="90">
        <f t="shared" si="6"/>
        <v>5</v>
      </c>
      <c r="G34" s="90">
        <f t="shared" si="6"/>
        <v>5</v>
      </c>
      <c r="H34" s="18">
        <f t="shared" si="6"/>
        <v>0</v>
      </c>
      <c r="I34" s="18">
        <f t="shared" si="6"/>
        <v>0</v>
      </c>
      <c r="J34" s="45">
        <f t="shared" si="6"/>
        <v>0</v>
      </c>
      <c r="K34" s="18">
        <f t="shared" si="6"/>
        <v>0</v>
      </c>
      <c r="L34" s="18">
        <f t="shared" si="6"/>
        <v>0</v>
      </c>
      <c r="M34" s="18">
        <f t="shared" si="6"/>
        <v>0</v>
      </c>
      <c r="N34" s="90">
        <f t="shared" si="6"/>
        <v>5</v>
      </c>
      <c r="O34" s="90">
        <f t="shared" si="6"/>
        <v>5</v>
      </c>
      <c r="P34" s="91">
        <f>SUM(D34:O34)/3</f>
        <v>6.666666666666667</v>
      </c>
    </row>
    <row r="35" spans="1:16" x14ac:dyDescent="0.25">
      <c r="A35" s="37"/>
      <c r="B35" s="31" t="s">
        <v>103</v>
      </c>
      <c r="C35" s="171"/>
      <c r="D35" s="24">
        <v>5</v>
      </c>
      <c r="E35" s="78"/>
      <c r="F35" s="78">
        <v>5</v>
      </c>
      <c r="G35" s="78">
        <v>5</v>
      </c>
      <c r="H35" s="78"/>
      <c r="I35" s="85"/>
      <c r="J35" s="55"/>
      <c r="K35" s="41"/>
      <c r="L35" s="78"/>
      <c r="M35" s="55"/>
      <c r="N35" s="55">
        <v>5</v>
      </c>
      <c r="O35" s="55">
        <v>5</v>
      </c>
      <c r="P35" s="23"/>
    </row>
    <row r="36" spans="1:16" x14ac:dyDescent="0.25">
      <c r="A36" s="39"/>
      <c r="B36" s="57" t="s">
        <v>104</v>
      </c>
      <c r="C36" s="171"/>
      <c r="D36" s="24">
        <v>2</v>
      </c>
      <c r="E36" s="82"/>
      <c r="F36" s="78"/>
      <c r="G36" s="78"/>
      <c r="H36" s="78"/>
      <c r="I36" s="78"/>
      <c r="J36" s="55"/>
      <c r="K36" s="41"/>
      <c r="L36" s="78"/>
      <c r="M36" s="55"/>
      <c r="N36" s="55"/>
      <c r="O36" s="55"/>
      <c r="P36" s="23"/>
    </row>
    <row r="37" spans="1:16" x14ac:dyDescent="0.25">
      <c r="A37" s="58"/>
      <c r="B37" s="59" t="s">
        <v>105</v>
      </c>
      <c r="C37" s="171"/>
      <c r="D37" s="24">
        <v>0</v>
      </c>
      <c r="E37" s="82"/>
      <c r="F37" s="78"/>
      <c r="G37" s="78"/>
      <c r="H37" s="78"/>
      <c r="I37" s="78"/>
      <c r="J37" s="55"/>
      <c r="K37" s="41"/>
      <c r="L37" s="78"/>
      <c r="M37" s="55"/>
      <c r="N37" s="55"/>
      <c r="O37" s="55"/>
      <c r="P37" s="23"/>
    </row>
    <row r="38" spans="1:16" ht="70.5" customHeight="1" x14ac:dyDescent="0.25">
      <c r="A38" s="153" t="s">
        <v>107</v>
      </c>
      <c r="B38" s="154"/>
      <c r="C38" s="48" t="s">
        <v>18</v>
      </c>
      <c r="D38" s="98"/>
      <c r="E38" s="18">
        <f t="shared" ref="E38:N38" si="7">SUM(E39:E40)</f>
        <v>0</v>
      </c>
      <c r="F38" s="90">
        <f t="shared" si="7"/>
        <v>5</v>
      </c>
      <c r="G38" s="90">
        <f t="shared" si="7"/>
        <v>5</v>
      </c>
      <c r="H38" s="18">
        <f t="shared" si="7"/>
        <v>0</v>
      </c>
      <c r="I38" s="18">
        <f t="shared" si="7"/>
        <v>0</v>
      </c>
      <c r="J38" s="45">
        <f t="shared" si="7"/>
        <v>0</v>
      </c>
      <c r="K38" s="19">
        <f t="shared" si="7"/>
        <v>0</v>
      </c>
      <c r="L38" s="18">
        <f t="shared" si="7"/>
        <v>0</v>
      </c>
      <c r="M38" s="18">
        <f t="shared" si="7"/>
        <v>0</v>
      </c>
      <c r="N38" s="18">
        <f t="shared" si="7"/>
        <v>0</v>
      </c>
      <c r="O38" s="18">
        <v>0</v>
      </c>
      <c r="P38" s="91">
        <f>SUM(E38:O38)/1</f>
        <v>10</v>
      </c>
    </row>
    <row r="39" spans="1:16" x14ac:dyDescent="0.25">
      <c r="A39" s="8"/>
      <c r="B39" s="60" t="s">
        <v>108</v>
      </c>
      <c r="C39" s="51"/>
      <c r="D39" s="24">
        <v>5</v>
      </c>
      <c r="E39" s="82"/>
      <c r="F39" s="78">
        <v>5</v>
      </c>
      <c r="G39" s="78">
        <v>5</v>
      </c>
      <c r="H39" s="78"/>
      <c r="I39" s="78"/>
      <c r="J39" s="55"/>
      <c r="K39" s="41"/>
      <c r="L39" s="78"/>
      <c r="M39" s="55"/>
      <c r="N39" s="55"/>
      <c r="O39" s="55"/>
      <c r="P39" s="23"/>
    </row>
    <row r="40" spans="1:16" x14ac:dyDescent="0.25">
      <c r="A40" s="8"/>
      <c r="B40" s="31" t="s">
        <v>109</v>
      </c>
      <c r="C40" s="51"/>
      <c r="D40" s="24">
        <v>0</v>
      </c>
      <c r="E40" s="82"/>
      <c r="F40" s="78"/>
      <c r="G40" s="78"/>
      <c r="H40" s="78"/>
      <c r="I40" s="78"/>
      <c r="J40" s="55"/>
      <c r="K40" s="41"/>
      <c r="L40" s="78"/>
      <c r="M40" s="55"/>
      <c r="N40" s="55"/>
      <c r="O40" s="55"/>
      <c r="P40" s="23"/>
    </row>
    <row r="41" spans="1:16" ht="28.5" customHeight="1" x14ac:dyDescent="0.25">
      <c r="A41" s="172" t="s">
        <v>110</v>
      </c>
      <c r="B41" s="173"/>
      <c r="C41" s="172"/>
      <c r="D41" s="90">
        <v>20</v>
      </c>
      <c r="E41" s="99">
        <f>E42+E46+E49+E53+E56+E59+E66+E69</f>
        <v>40</v>
      </c>
      <c r="F41" s="99">
        <f t="shared" ref="F41:O41" si="8">F42+F46+F49+F53+F56+F59+F66+F69</f>
        <v>37</v>
      </c>
      <c r="G41" s="99">
        <f t="shared" si="8"/>
        <v>37</v>
      </c>
      <c r="H41" s="99">
        <f t="shared" si="8"/>
        <v>35</v>
      </c>
      <c r="I41" s="99">
        <f t="shared" si="8"/>
        <v>30</v>
      </c>
      <c r="J41" s="99">
        <f t="shared" si="8"/>
        <v>0</v>
      </c>
      <c r="K41" s="99">
        <f t="shared" si="8"/>
        <v>0</v>
      </c>
      <c r="L41" s="99">
        <f t="shared" si="8"/>
        <v>27</v>
      </c>
      <c r="M41" s="99">
        <f t="shared" si="8"/>
        <v>30</v>
      </c>
      <c r="N41" s="99">
        <f t="shared" si="8"/>
        <v>27</v>
      </c>
      <c r="O41" s="99">
        <f t="shared" si="8"/>
        <v>29</v>
      </c>
      <c r="P41" s="91"/>
    </row>
    <row r="42" spans="1:16" ht="45.75" customHeight="1" x14ac:dyDescent="0.25">
      <c r="A42" s="160" t="s">
        <v>111</v>
      </c>
      <c r="B42" s="161"/>
      <c r="C42" s="41" t="s">
        <v>18</v>
      </c>
      <c r="D42" s="42"/>
      <c r="E42" s="17">
        <f t="shared" ref="E42:O42" si="9">SUM(E43:E45)</f>
        <v>5</v>
      </c>
      <c r="F42" s="17">
        <f t="shared" si="9"/>
        <v>5</v>
      </c>
      <c r="G42" s="17">
        <f t="shared" si="9"/>
        <v>5</v>
      </c>
      <c r="H42" s="17">
        <f t="shared" si="9"/>
        <v>5</v>
      </c>
      <c r="I42" s="17">
        <f t="shared" si="9"/>
        <v>5</v>
      </c>
      <c r="J42" s="45">
        <f t="shared" si="9"/>
        <v>0</v>
      </c>
      <c r="K42" s="45">
        <f t="shared" si="9"/>
        <v>0</v>
      </c>
      <c r="L42" s="17">
        <f t="shared" si="9"/>
        <v>5</v>
      </c>
      <c r="M42" s="45">
        <f t="shared" si="9"/>
        <v>2</v>
      </c>
      <c r="N42" s="45">
        <f t="shared" si="9"/>
        <v>5</v>
      </c>
      <c r="O42" s="45">
        <f t="shared" si="9"/>
        <v>5</v>
      </c>
      <c r="P42" s="22">
        <f>SUM(E42:O42)/9</f>
        <v>4.666666666666667</v>
      </c>
    </row>
    <row r="43" spans="1:16" x14ac:dyDescent="0.25">
      <c r="A43" s="39"/>
      <c r="B43" s="31" t="s">
        <v>112</v>
      </c>
      <c r="C43" s="50"/>
      <c r="D43" s="24">
        <v>5</v>
      </c>
      <c r="E43" s="83">
        <v>5</v>
      </c>
      <c r="F43" s="78">
        <v>5</v>
      </c>
      <c r="G43" s="78">
        <v>5</v>
      </c>
      <c r="H43" s="78">
        <v>5</v>
      </c>
      <c r="I43" s="78">
        <v>5</v>
      </c>
      <c r="J43" s="55"/>
      <c r="K43" s="52"/>
      <c r="L43" s="78">
        <v>5</v>
      </c>
      <c r="M43" s="55"/>
      <c r="N43" s="55">
        <v>5</v>
      </c>
      <c r="O43" s="55">
        <v>5</v>
      </c>
      <c r="P43" s="23"/>
    </row>
    <row r="44" spans="1:16" x14ac:dyDescent="0.25">
      <c r="A44" s="39"/>
      <c r="B44" s="31" t="s">
        <v>113</v>
      </c>
      <c r="C44" s="51"/>
      <c r="D44" s="24">
        <v>2</v>
      </c>
      <c r="E44" s="78"/>
      <c r="F44" s="78"/>
      <c r="G44" s="78"/>
      <c r="H44" s="78"/>
      <c r="I44" s="78"/>
      <c r="J44" s="55"/>
      <c r="K44" s="55"/>
      <c r="L44" s="78"/>
      <c r="M44" s="55">
        <v>2</v>
      </c>
      <c r="N44" s="55"/>
      <c r="O44" s="55"/>
      <c r="P44" s="23"/>
    </row>
    <row r="45" spans="1:16" x14ac:dyDescent="0.25">
      <c r="A45" s="39"/>
      <c r="B45" s="31" t="s">
        <v>114</v>
      </c>
      <c r="C45" s="51"/>
      <c r="D45" s="24">
        <v>0</v>
      </c>
      <c r="E45" s="82"/>
      <c r="F45" s="78"/>
      <c r="G45" s="78"/>
      <c r="H45" s="78"/>
      <c r="I45" s="78"/>
      <c r="J45" s="55"/>
      <c r="K45" s="41"/>
      <c r="L45" s="78"/>
      <c r="M45" s="55"/>
      <c r="N45" s="55"/>
      <c r="O45" s="55"/>
      <c r="P45" s="23"/>
    </row>
    <row r="46" spans="1:16" ht="59.25" customHeight="1" x14ac:dyDescent="0.25">
      <c r="A46" s="153" t="s">
        <v>149</v>
      </c>
      <c r="B46" s="154"/>
      <c r="C46" s="41"/>
      <c r="D46" s="88"/>
      <c r="E46" s="90">
        <f t="shared" ref="E46:N46" si="10">SUM(E47:E48)</f>
        <v>5</v>
      </c>
      <c r="F46" s="90">
        <f t="shared" si="10"/>
        <v>5</v>
      </c>
      <c r="G46" s="90">
        <f t="shared" si="10"/>
        <v>5</v>
      </c>
      <c r="H46" s="90">
        <f t="shared" si="10"/>
        <v>0</v>
      </c>
      <c r="I46" s="18">
        <f t="shared" si="10"/>
        <v>0</v>
      </c>
      <c r="J46" s="45">
        <f t="shared" si="10"/>
        <v>0</v>
      </c>
      <c r="K46" s="45">
        <f t="shared" si="10"/>
        <v>0</v>
      </c>
      <c r="L46" s="18">
        <f t="shared" si="10"/>
        <v>0</v>
      </c>
      <c r="M46" s="90">
        <f t="shared" si="10"/>
        <v>5</v>
      </c>
      <c r="N46" s="18">
        <f t="shared" si="10"/>
        <v>0</v>
      </c>
      <c r="O46" s="90">
        <f>O47</f>
        <v>0</v>
      </c>
      <c r="P46" s="91">
        <f>SUM(E46:O46)/6</f>
        <v>3.3333333333333335</v>
      </c>
    </row>
    <row r="47" spans="1:16" x14ac:dyDescent="0.25">
      <c r="A47" s="39"/>
      <c r="B47" s="31" t="s">
        <v>115</v>
      </c>
      <c r="C47" s="51"/>
      <c r="D47" s="24">
        <v>5</v>
      </c>
      <c r="E47" s="82">
        <v>5</v>
      </c>
      <c r="F47" s="78">
        <v>5</v>
      </c>
      <c r="G47" s="78">
        <v>5</v>
      </c>
      <c r="H47" s="78"/>
      <c r="I47" s="78"/>
      <c r="J47" s="55"/>
      <c r="K47" s="41"/>
      <c r="L47" s="78"/>
      <c r="M47" s="55">
        <v>5</v>
      </c>
      <c r="N47" s="55"/>
      <c r="O47" s="55"/>
      <c r="P47" s="23"/>
    </row>
    <row r="48" spans="1:16" x14ac:dyDescent="0.25">
      <c r="A48" s="39"/>
      <c r="B48" s="31" t="s">
        <v>116</v>
      </c>
      <c r="C48" s="51"/>
      <c r="D48" s="24">
        <v>0</v>
      </c>
      <c r="E48" s="82"/>
      <c r="F48" s="78"/>
      <c r="G48" s="78"/>
      <c r="H48" s="78">
        <v>0</v>
      </c>
      <c r="I48" s="78"/>
      <c r="J48" s="55"/>
      <c r="K48" s="41"/>
      <c r="L48" s="78">
        <v>0</v>
      </c>
      <c r="M48" s="55"/>
      <c r="N48" s="55"/>
      <c r="O48" s="55">
        <v>0</v>
      </c>
      <c r="P48" s="23"/>
    </row>
    <row r="49" spans="1:21" ht="59.25" customHeight="1" x14ac:dyDescent="0.25">
      <c r="A49" s="158" t="s">
        <v>150</v>
      </c>
      <c r="B49" s="159"/>
      <c r="C49" s="163" t="s">
        <v>18</v>
      </c>
      <c r="D49" s="88"/>
      <c r="E49" s="90">
        <f>SUM(E50:E52)</f>
        <v>5</v>
      </c>
      <c r="F49" s="90">
        <f t="shared" ref="F49:O49" si="11">SUM(F50:F52)</f>
        <v>2</v>
      </c>
      <c r="G49" s="90">
        <f t="shared" si="11"/>
        <v>5</v>
      </c>
      <c r="H49" s="90">
        <f t="shared" si="11"/>
        <v>5</v>
      </c>
      <c r="I49" s="90">
        <f t="shared" si="11"/>
        <v>4</v>
      </c>
      <c r="J49" s="90">
        <f t="shared" si="11"/>
        <v>0</v>
      </c>
      <c r="K49" s="90">
        <f t="shared" si="11"/>
        <v>0</v>
      </c>
      <c r="L49" s="90">
        <f t="shared" si="11"/>
        <v>2</v>
      </c>
      <c r="M49" s="90">
        <f t="shared" si="11"/>
        <v>2</v>
      </c>
      <c r="N49" s="90">
        <f t="shared" si="11"/>
        <v>2</v>
      </c>
      <c r="O49" s="90">
        <f t="shared" si="11"/>
        <v>2</v>
      </c>
      <c r="P49" s="91">
        <f>SUM(E49:O49)/9</f>
        <v>3.2222222222222223</v>
      </c>
    </row>
    <row r="50" spans="1:21" ht="15" customHeight="1" x14ac:dyDescent="0.25">
      <c r="A50" s="8"/>
      <c r="B50" s="31" t="s">
        <v>117</v>
      </c>
      <c r="C50" s="164"/>
      <c r="D50" s="41">
        <v>5</v>
      </c>
      <c r="E50" s="78">
        <v>5</v>
      </c>
      <c r="F50" s="78"/>
      <c r="G50" s="78">
        <v>5</v>
      </c>
      <c r="H50" s="78">
        <v>5</v>
      </c>
      <c r="I50" s="78"/>
      <c r="J50" s="55"/>
      <c r="K50" s="55"/>
      <c r="L50" s="78"/>
      <c r="M50" s="55"/>
      <c r="N50" s="55"/>
      <c r="O50" s="55"/>
      <c r="P50" s="23"/>
    </row>
    <row r="51" spans="1:21" ht="16.5" customHeight="1" x14ac:dyDescent="0.25">
      <c r="A51" s="8"/>
      <c r="B51" s="31" t="s">
        <v>118</v>
      </c>
      <c r="C51" s="164"/>
      <c r="D51" s="41">
        <v>4</v>
      </c>
      <c r="E51" s="82"/>
      <c r="F51" s="78"/>
      <c r="G51" s="78"/>
      <c r="H51" s="78"/>
      <c r="I51" s="78">
        <v>4</v>
      </c>
      <c r="J51" s="55"/>
      <c r="K51" s="41"/>
      <c r="L51" s="78"/>
      <c r="M51" s="55"/>
      <c r="N51" s="55"/>
      <c r="O51" s="55"/>
      <c r="P51" s="23"/>
    </row>
    <row r="52" spans="1:21" ht="16.5" customHeight="1" x14ac:dyDescent="0.25">
      <c r="A52" s="61"/>
      <c r="B52" s="31" t="s">
        <v>119</v>
      </c>
      <c r="C52" s="165"/>
      <c r="D52" s="41">
        <v>2</v>
      </c>
      <c r="E52" s="82"/>
      <c r="F52" s="78">
        <v>2</v>
      </c>
      <c r="G52" s="78"/>
      <c r="H52" s="78"/>
      <c r="I52" s="78"/>
      <c r="J52" s="55"/>
      <c r="K52" s="41"/>
      <c r="L52" s="78">
        <v>2</v>
      </c>
      <c r="M52" s="55">
        <v>2</v>
      </c>
      <c r="N52" s="55">
        <v>2</v>
      </c>
      <c r="O52" s="55">
        <v>2</v>
      </c>
      <c r="P52" s="23"/>
    </row>
    <row r="53" spans="1:21" ht="47.25" customHeight="1" x14ac:dyDescent="0.25">
      <c r="A53" s="158" t="s">
        <v>123</v>
      </c>
      <c r="B53" s="159"/>
      <c r="C53" s="166" t="s">
        <v>120</v>
      </c>
      <c r="D53" s="88"/>
      <c r="E53" s="90">
        <f t="shared" ref="E53:O53" si="12">SUM(E54:E55)</f>
        <v>5</v>
      </c>
      <c r="F53" s="90">
        <f t="shared" si="12"/>
        <v>5</v>
      </c>
      <c r="G53" s="90">
        <f t="shared" si="12"/>
        <v>5</v>
      </c>
      <c r="H53" s="90">
        <f t="shared" si="12"/>
        <v>5</v>
      </c>
      <c r="I53" s="90">
        <f t="shared" si="12"/>
        <v>5</v>
      </c>
      <c r="J53" s="45">
        <f t="shared" si="12"/>
        <v>0</v>
      </c>
      <c r="K53" s="45">
        <f t="shared" si="12"/>
        <v>0</v>
      </c>
      <c r="L53" s="90">
        <f t="shared" si="12"/>
        <v>5</v>
      </c>
      <c r="M53" s="90">
        <f t="shared" si="12"/>
        <v>5</v>
      </c>
      <c r="N53" s="90">
        <f t="shared" si="12"/>
        <v>5</v>
      </c>
      <c r="O53" s="90">
        <f t="shared" si="12"/>
        <v>5</v>
      </c>
      <c r="P53" s="91">
        <f>SUM(E53:O53)/9</f>
        <v>5</v>
      </c>
    </row>
    <row r="54" spans="1:21" x14ac:dyDescent="0.25">
      <c r="A54" s="8"/>
      <c r="B54" s="31" t="s">
        <v>121</v>
      </c>
      <c r="C54" s="167"/>
      <c r="D54" s="24">
        <v>5</v>
      </c>
      <c r="E54" s="82">
        <v>5</v>
      </c>
      <c r="F54" s="78">
        <v>5</v>
      </c>
      <c r="G54" s="78">
        <v>5</v>
      </c>
      <c r="H54" s="78">
        <v>5</v>
      </c>
      <c r="I54" s="78">
        <v>5</v>
      </c>
      <c r="J54" s="55"/>
      <c r="K54" s="55"/>
      <c r="L54" s="78">
        <v>5</v>
      </c>
      <c r="M54" s="55">
        <v>5</v>
      </c>
      <c r="N54" s="55">
        <v>5</v>
      </c>
      <c r="O54" s="55">
        <v>5</v>
      </c>
      <c r="P54" s="23"/>
    </row>
    <row r="55" spans="1:21" ht="18" customHeight="1" x14ac:dyDescent="0.25">
      <c r="A55" s="8"/>
      <c r="B55" s="31" t="s">
        <v>122</v>
      </c>
      <c r="C55" s="168"/>
      <c r="D55" s="24">
        <v>0</v>
      </c>
      <c r="E55" s="84"/>
      <c r="F55" s="78"/>
      <c r="G55" s="78"/>
      <c r="H55" s="78"/>
      <c r="I55" s="78"/>
      <c r="J55" s="55"/>
      <c r="K55" s="41"/>
      <c r="L55" s="78"/>
      <c r="M55" s="55"/>
      <c r="N55" s="55"/>
      <c r="O55" s="55"/>
      <c r="P55" s="23"/>
    </row>
    <row r="56" spans="1:21" ht="59.25" customHeight="1" x14ac:dyDescent="0.25">
      <c r="A56" s="153" t="s">
        <v>151</v>
      </c>
      <c r="B56" s="154"/>
      <c r="C56" s="163" t="s">
        <v>18</v>
      </c>
      <c r="D56" s="88"/>
      <c r="E56" s="90">
        <f t="shared" ref="E56:O56" si="13">SUM(E57:E58)</f>
        <v>5</v>
      </c>
      <c r="F56" s="90">
        <f t="shared" si="13"/>
        <v>5</v>
      </c>
      <c r="G56" s="90">
        <f t="shared" si="13"/>
        <v>5</v>
      </c>
      <c r="H56" s="90">
        <f t="shared" si="13"/>
        <v>5</v>
      </c>
      <c r="I56" s="90">
        <f t="shared" si="13"/>
        <v>2</v>
      </c>
      <c r="J56" s="90">
        <f t="shared" si="13"/>
        <v>0</v>
      </c>
      <c r="K56" s="90">
        <f t="shared" si="13"/>
        <v>0</v>
      </c>
      <c r="L56" s="90">
        <f t="shared" si="13"/>
        <v>5</v>
      </c>
      <c r="M56" s="90">
        <f t="shared" si="13"/>
        <v>5</v>
      </c>
      <c r="N56" s="90">
        <f t="shared" si="13"/>
        <v>5</v>
      </c>
      <c r="O56" s="90">
        <f t="shared" si="13"/>
        <v>2</v>
      </c>
      <c r="P56" s="91">
        <f>SUM(E56:O56)/9</f>
        <v>4.333333333333333</v>
      </c>
    </row>
    <row r="57" spans="1:21" x14ac:dyDescent="0.25">
      <c r="A57" s="62"/>
      <c r="B57" s="31" t="s">
        <v>124</v>
      </c>
      <c r="C57" s="164"/>
      <c r="D57" s="24">
        <v>5</v>
      </c>
      <c r="E57" s="78">
        <v>5</v>
      </c>
      <c r="F57" s="78">
        <v>5</v>
      </c>
      <c r="G57" s="78">
        <v>5</v>
      </c>
      <c r="H57" s="78">
        <v>5</v>
      </c>
      <c r="I57" s="78"/>
      <c r="J57" s="55"/>
      <c r="K57" s="55"/>
      <c r="L57" s="78">
        <v>5</v>
      </c>
      <c r="M57" s="55">
        <v>5</v>
      </c>
      <c r="N57" s="55">
        <v>5</v>
      </c>
      <c r="O57" s="55"/>
      <c r="P57" s="23"/>
    </row>
    <row r="58" spans="1:21" x14ac:dyDescent="0.25">
      <c r="A58" s="62"/>
      <c r="B58" s="31" t="s">
        <v>125</v>
      </c>
      <c r="C58" s="165"/>
      <c r="D58" s="24">
        <v>2</v>
      </c>
      <c r="E58" s="84"/>
      <c r="F58" s="78"/>
      <c r="G58" s="78"/>
      <c r="H58" s="78"/>
      <c r="I58" s="78">
        <v>2</v>
      </c>
      <c r="J58" s="55"/>
      <c r="K58" s="41"/>
      <c r="L58" s="78"/>
      <c r="M58" s="55"/>
      <c r="N58" s="55"/>
      <c r="O58" s="55">
        <v>2</v>
      </c>
      <c r="P58" s="23"/>
    </row>
    <row r="59" spans="1:21" ht="40.5" customHeight="1" x14ac:dyDescent="0.25">
      <c r="A59" s="153" t="s">
        <v>132</v>
      </c>
      <c r="B59" s="154"/>
      <c r="C59" s="42"/>
      <c r="D59" s="97"/>
      <c r="E59" s="99">
        <f>E60+E61+E62+E63+E64+E65</f>
        <v>5</v>
      </c>
      <c r="F59" s="99">
        <f t="shared" ref="F59" si="14">F60+F61+F62+F63+F64+F65</f>
        <v>5</v>
      </c>
      <c r="G59" s="99">
        <f t="shared" ref="G59:O59" si="15">SUM(G60:G65)</f>
        <v>2</v>
      </c>
      <c r="H59" s="99">
        <f t="shared" si="15"/>
        <v>5</v>
      </c>
      <c r="I59" s="99">
        <f t="shared" si="15"/>
        <v>5</v>
      </c>
      <c r="J59" s="69">
        <f t="shared" si="15"/>
        <v>0</v>
      </c>
      <c r="K59" s="69">
        <f t="shared" si="15"/>
        <v>0</v>
      </c>
      <c r="L59" s="70">
        <f t="shared" si="15"/>
        <v>0</v>
      </c>
      <c r="M59" s="99">
        <f t="shared" si="15"/>
        <v>1</v>
      </c>
      <c r="N59" s="70">
        <f t="shared" si="15"/>
        <v>0</v>
      </c>
      <c r="O59" s="107">
        <f t="shared" si="15"/>
        <v>5</v>
      </c>
      <c r="P59" s="91">
        <f>SUM(E59:O59)/7</f>
        <v>4</v>
      </c>
    </row>
    <row r="60" spans="1:21" ht="18" customHeight="1" x14ac:dyDescent="0.25">
      <c r="A60" s="39"/>
      <c r="B60" s="31" t="s">
        <v>126</v>
      </c>
      <c r="C60" s="51"/>
      <c r="D60" s="24" t="s">
        <v>23</v>
      </c>
      <c r="E60" s="78">
        <v>5</v>
      </c>
      <c r="F60" s="78">
        <v>5</v>
      </c>
      <c r="G60" s="78"/>
      <c r="H60" s="78">
        <v>5</v>
      </c>
      <c r="I60" s="78">
        <v>5</v>
      </c>
      <c r="J60" s="55"/>
      <c r="K60" s="71"/>
      <c r="L60" s="78"/>
      <c r="M60" s="55"/>
      <c r="N60" s="78"/>
      <c r="O60" s="55">
        <v>5</v>
      </c>
      <c r="P60" s="23"/>
    </row>
    <row r="61" spans="1:21" ht="15.75" customHeight="1" x14ac:dyDescent="0.25">
      <c r="A61" s="39"/>
      <c r="B61" s="31" t="s">
        <v>127</v>
      </c>
      <c r="C61" s="51"/>
      <c r="D61" s="24">
        <v>4</v>
      </c>
      <c r="E61" s="84"/>
      <c r="F61" s="78"/>
      <c r="G61" s="78"/>
      <c r="H61" s="78"/>
      <c r="I61" s="78"/>
      <c r="J61" s="55"/>
      <c r="K61" s="41"/>
      <c r="L61" s="78"/>
      <c r="M61" s="55"/>
      <c r="N61" s="78"/>
      <c r="O61" s="55"/>
      <c r="P61" s="23"/>
      <c r="U61" s="79"/>
    </row>
    <row r="62" spans="1:21" ht="18.75" customHeight="1" x14ac:dyDescent="0.25">
      <c r="A62" s="39"/>
      <c r="B62" s="31" t="s">
        <v>128</v>
      </c>
      <c r="C62" s="51"/>
      <c r="D62" s="24">
        <v>3</v>
      </c>
      <c r="E62" s="78"/>
      <c r="F62" s="78"/>
      <c r="G62" s="78"/>
      <c r="H62" s="78"/>
      <c r="I62" s="87"/>
      <c r="J62" s="55"/>
      <c r="K62" s="41"/>
      <c r="L62" s="78"/>
      <c r="M62" s="55"/>
      <c r="N62" s="78"/>
      <c r="O62" s="55"/>
      <c r="P62" s="23"/>
    </row>
    <row r="63" spans="1:21" ht="17.25" customHeight="1" x14ac:dyDescent="0.25">
      <c r="A63" s="39"/>
      <c r="B63" s="31" t="s">
        <v>129</v>
      </c>
      <c r="C63" s="51"/>
      <c r="D63" s="41">
        <v>2</v>
      </c>
      <c r="E63" s="78"/>
      <c r="F63" s="78"/>
      <c r="G63" s="78">
        <v>2</v>
      </c>
      <c r="H63" s="78"/>
      <c r="I63" s="87"/>
      <c r="J63" s="55"/>
      <c r="K63" s="41"/>
      <c r="L63" s="78"/>
      <c r="M63" s="55"/>
      <c r="N63" s="78"/>
      <c r="O63" s="55"/>
      <c r="P63" s="23"/>
    </row>
    <row r="64" spans="1:21" ht="15" customHeight="1" x14ac:dyDescent="0.25">
      <c r="A64" s="39"/>
      <c r="B64" s="31" t="s">
        <v>130</v>
      </c>
      <c r="C64" s="51"/>
      <c r="D64" s="41">
        <v>1</v>
      </c>
      <c r="E64" s="78"/>
      <c r="F64" s="78"/>
      <c r="G64" s="78"/>
      <c r="H64" s="78"/>
      <c r="I64" s="87"/>
      <c r="J64" s="55"/>
      <c r="K64" s="41"/>
      <c r="L64" s="78"/>
      <c r="M64" s="55">
        <v>1</v>
      </c>
      <c r="N64" s="78"/>
      <c r="O64" s="55"/>
      <c r="P64" s="23"/>
    </row>
    <row r="65" spans="1:16" ht="13.5" customHeight="1" x14ac:dyDescent="0.25">
      <c r="A65" s="39"/>
      <c r="B65" s="31" t="s">
        <v>131</v>
      </c>
      <c r="C65" s="51"/>
      <c r="D65" s="41">
        <v>0</v>
      </c>
      <c r="E65" s="78"/>
      <c r="F65" s="78"/>
      <c r="G65" s="78"/>
      <c r="H65" s="78"/>
      <c r="I65" s="87"/>
      <c r="J65" s="55"/>
      <c r="K65" s="41"/>
      <c r="L65" s="78">
        <v>0</v>
      </c>
      <c r="M65" s="55"/>
      <c r="N65" s="78"/>
      <c r="O65" s="55"/>
      <c r="P65" s="23"/>
    </row>
    <row r="66" spans="1:16" ht="50.25" customHeight="1" x14ac:dyDescent="0.25">
      <c r="A66" s="158" t="s">
        <v>133</v>
      </c>
      <c r="B66" s="159"/>
      <c r="C66" s="166"/>
      <c r="D66" s="88"/>
      <c r="E66" s="100">
        <f>SUM(E67:E68)</f>
        <v>5</v>
      </c>
      <c r="F66" s="100">
        <f t="shared" ref="F66:O66" si="16">SUM(F67:F68)</f>
        <v>5</v>
      </c>
      <c r="G66" s="100">
        <f t="shared" si="16"/>
        <v>5</v>
      </c>
      <c r="H66" s="100">
        <f t="shared" si="16"/>
        <v>5</v>
      </c>
      <c r="I66" s="100">
        <f t="shared" si="16"/>
        <v>5</v>
      </c>
      <c r="J66" s="100">
        <f t="shared" si="16"/>
        <v>0</v>
      </c>
      <c r="K66" s="100">
        <f t="shared" si="16"/>
        <v>0</v>
      </c>
      <c r="L66" s="100">
        <f t="shared" si="16"/>
        <v>5</v>
      </c>
      <c r="M66" s="100">
        <f t="shared" si="16"/>
        <v>5</v>
      </c>
      <c r="N66" s="100">
        <f t="shared" si="16"/>
        <v>5</v>
      </c>
      <c r="O66" s="100">
        <f t="shared" si="16"/>
        <v>5</v>
      </c>
      <c r="P66" s="91">
        <f>SUM(E66:O66)/9</f>
        <v>5</v>
      </c>
    </row>
    <row r="67" spans="1:16" ht="46.5" customHeight="1" x14ac:dyDescent="0.25">
      <c r="A67" s="8"/>
      <c r="B67" s="63" t="s">
        <v>134</v>
      </c>
      <c r="C67" s="167"/>
      <c r="D67" s="41">
        <v>5</v>
      </c>
      <c r="E67" s="78">
        <v>5</v>
      </c>
      <c r="F67" s="78">
        <v>5</v>
      </c>
      <c r="G67" s="78">
        <v>5</v>
      </c>
      <c r="H67" s="78">
        <v>5</v>
      </c>
      <c r="I67" s="85">
        <v>5</v>
      </c>
      <c r="J67" s="55"/>
      <c r="K67" s="41"/>
      <c r="L67" s="78">
        <v>5</v>
      </c>
      <c r="M67" s="55">
        <v>5</v>
      </c>
      <c r="N67" s="55">
        <v>5</v>
      </c>
      <c r="O67" s="55">
        <v>5</v>
      </c>
      <c r="P67" s="23"/>
    </row>
    <row r="68" spans="1:16" ht="52.5" customHeight="1" x14ac:dyDescent="0.25">
      <c r="A68" s="8"/>
      <c r="B68" s="63" t="s">
        <v>135</v>
      </c>
      <c r="C68" s="168"/>
      <c r="D68" s="41">
        <v>0</v>
      </c>
      <c r="E68" s="78"/>
      <c r="F68" s="78"/>
      <c r="G68" s="78"/>
      <c r="H68" s="78"/>
      <c r="I68" s="87"/>
      <c r="J68" s="55"/>
      <c r="K68" s="41"/>
      <c r="L68" s="78"/>
      <c r="M68" s="55"/>
      <c r="N68" s="55"/>
      <c r="O68" s="55"/>
      <c r="P68" s="23"/>
    </row>
    <row r="69" spans="1:16" ht="56.25" customHeight="1" x14ac:dyDescent="0.25">
      <c r="A69" s="153" t="s">
        <v>136</v>
      </c>
      <c r="B69" s="154"/>
      <c r="C69" s="163" t="s">
        <v>18</v>
      </c>
      <c r="D69" s="88">
        <v>0</v>
      </c>
      <c r="E69" s="90">
        <f>SUM(E70:E75)</f>
        <v>5</v>
      </c>
      <c r="F69" s="90">
        <f t="shared" ref="F69:O69" si="17">SUM(F70:F75)</f>
        <v>5</v>
      </c>
      <c r="G69" s="90">
        <f t="shared" si="17"/>
        <v>5</v>
      </c>
      <c r="H69" s="90">
        <f t="shared" si="17"/>
        <v>5</v>
      </c>
      <c r="I69" s="90">
        <f t="shared" si="17"/>
        <v>4</v>
      </c>
      <c r="J69" s="90">
        <f t="shared" si="17"/>
        <v>0</v>
      </c>
      <c r="K69" s="90">
        <f t="shared" si="17"/>
        <v>0</v>
      </c>
      <c r="L69" s="90">
        <f t="shared" si="17"/>
        <v>5</v>
      </c>
      <c r="M69" s="90">
        <f t="shared" si="17"/>
        <v>5</v>
      </c>
      <c r="N69" s="90">
        <f t="shared" si="17"/>
        <v>5</v>
      </c>
      <c r="O69" s="90">
        <f t="shared" si="17"/>
        <v>5</v>
      </c>
      <c r="P69" s="91">
        <f>SUM(E69:O69)/9</f>
        <v>4.8888888888888893</v>
      </c>
    </row>
    <row r="70" spans="1:16" ht="12.75" customHeight="1" x14ac:dyDescent="0.25">
      <c r="A70" s="64"/>
      <c r="B70" s="31" t="s">
        <v>137</v>
      </c>
      <c r="C70" s="164"/>
      <c r="D70" s="41">
        <v>5</v>
      </c>
      <c r="E70" s="17">
        <v>5</v>
      </c>
      <c r="F70" s="17">
        <v>5</v>
      </c>
      <c r="G70" s="17">
        <v>5</v>
      </c>
      <c r="H70" s="17">
        <v>5</v>
      </c>
      <c r="I70" s="17"/>
      <c r="J70" s="45"/>
      <c r="K70" s="45"/>
      <c r="L70" s="17">
        <v>5</v>
      </c>
      <c r="M70" s="45">
        <v>5</v>
      </c>
      <c r="N70" s="45">
        <v>5</v>
      </c>
      <c r="O70" s="45">
        <v>5</v>
      </c>
      <c r="P70" s="22"/>
    </row>
    <row r="71" spans="1:16" ht="15.75" customHeight="1" x14ac:dyDescent="0.25">
      <c r="A71" s="64"/>
      <c r="B71" s="31" t="s">
        <v>19</v>
      </c>
      <c r="C71" s="164"/>
      <c r="D71" s="41">
        <v>4</v>
      </c>
      <c r="E71" s="17"/>
      <c r="F71" s="17"/>
      <c r="G71" s="17"/>
      <c r="H71" s="17"/>
      <c r="I71" s="17">
        <v>4</v>
      </c>
      <c r="J71" s="45"/>
      <c r="K71" s="45"/>
      <c r="L71" s="17"/>
      <c r="M71" s="45"/>
      <c r="N71" s="45"/>
      <c r="O71" s="45"/>
      <c r="P71" s="22"/>
    </row>
    <row r="72" spans="1:16" ht="15" customHeight="1" x14ac:dyDescent="0.25">
      <c r="A72" s="64"/>
      <c r="B72" s="31" t="s">
        <v>20</v>
      </c>
      <c r="C72" s="164"/>
      <c r="D72" s="41">
        <v>3</v>
      </c>
      <c r="E72" s="17"/>
      <c r="F72" s="17"/>
      <c r="G72" s="17"/>
      <c r="H72" s="17"/>
      <c r="I72" s="17"/>
      <c r="J72" s="45"/>
      <c r="K72" s="45"/>
      <c r="L72" s="17"/>
      <c r="M72" s="45"/>
      <c r="N72" s="45"/>
      <c r="O72" s="45"/>
      <c r="P72" s="22"/>
    </row>
    <row r="73" spans="1:16" ht="15" customHeight="1" x14ac:dyDescent="0.25">
      <c r="A73" s="64"/>
      <c r="B73" s="31" t="s">
        <v>21</v>
      </c>
      <c r="C73" s="164"/>
      <c r="D73" s="41">
        <v>2</v>
      </c>
      <c r="E73" s="17"/>
      <c r="F73" s="17"/>
      <c r="G73" s="17"/>
      <c r="H73" s="17"/>
      <c r="I73" s="17"/>
      <c r="J73" s="45"/>
      <c r="K73" s="45"/>
      <c r="L73" s="17"/>
      <c r="M73" s="45"/>
      <c r="N73" s="45"/>
      <c r="O73" s="45"/>
      <c r="P73" s="22"/>
    </row>
    <row r="74" spans="1:16" ht="15" customHeight="1" x14ac:dyDescent="0.25">
      <c r="A74" s="64"/>
      <c r="B74" s="31" t="s">
        <v>22</v>
      </c>
      <c r="C74" s="164"/>
      <c r="D74" s="41">
        <v>1</v>
      </c>
      <c r="E74" s="17"/>
      <c r="F74" s="17"/>
      <c r="G74" s="17"/>
      <c r="H74" s="17"/>
      <c r="I74" s="17"/>
      <c r="J74" s="45"/>
      <c r="K74" s="45"/>
      <c r="L74" s="17"/>
      <c r="M74" s="45"/>
      <c r="N74" s="45"/>
      <c r="O74" s="45"/>
      <c r="P74" s="22"/>
    </row>
    <row r="75" spans="1:16" x14ac:dyDescent="0.25">
      <c r="A75" s="39"/>
      <c r="B75" s="31" t="s">
        <v>138</v>
      </c>
      <c r="C75" s="165"/>
      <c r="D75" s="24">
        <v>0</v>
      </c>
      <c r="E75" s="82"/>
      <c r="F75" s="78"/>
      <c r="G75" s="78"/>
      <c r="H75" s="78"/>
      <c r="I75" s="78"/>
      <c r="J75" s="55"/>
      <c r="K75" s="41"/>
      <c r="L75" s="78"/>
      <c r="M75" s="55"/>
      <c r="N75" s="55"/>
      <c r="O75" s="55"/>
      <c r="P75" s="23"/>
    </row>
    <row r="76" spans="1:16" ht="22.5" customHeight="1" x14ac:dyDescent="0.25">
      <c r="A76" s="172" t="s">
        <v>139</v>
      </c>
      <c r="B76" s="186"/>
      <c r="C76" s="172"/>
      <c r="D76" s="90">
        <v>15</v>
      </c>
      <c r="E76" s="90">
        <f>E77+E81</f>
        <v>10</v>
      </c>
      <c r="F76" s="90">
        <f t="shared" ref="F76:O76" si="18">F77+F81</f>
        <v>10</v>
      </c>
      <c r="G76" s="90">
        <f t="shared" si="18"/>
        <v>10</v>
      </c>
      <c r="H76" s="90">
        <f t="shared" si="18"/>
        <v>10</v>
      </c>
      <c r="I76" s="90">
        <f t="shared" si="18"/>
        <v>10</v>
      </c>
      <c r="J76" s="90">
        <f t="shared" si="18"/>
        <v>0</v>
      </c>
      <c r="K76" s="90">
        <f t="shared" si="18"/>
        <v>0</v>
      </c>
      <c r="L76" s="90">
        <f t="shared" si="18"/>
        <v>5</v>
      </c>
      <c r="M76" s="90">
        <f t="shared" si="18"/>
        <v>5</v>
      </c>
      <c r="N76" s="90">
        <f t="shared" si="18"/>
        <v>5</v>
      </c>
      <c r="O76" s="90">
        <f t="shared" si="18"/>
        <v>5</v>
      </c>
      <c r="P76" s="91"/>
    </row>
    <row r="77" spans="1:16" ht="80.25" customHeight="1" x14ac:dyDescent="0.25">
      <c r="A77" s="187" t="s">
        <v>152</v>
      </c>
      <c r="B77" s="188"/>
      <c r="C77" s="163" t="s">
        <v>142</v>
      </c>
      <c r="D77" s="162">
        <v>0</v>
      </c>
      <c r="E77" s="90">
        <f t="shared" ref="E77:O77" si="19">SUM(E78:E80)</f>
        <v>5</v>
      </c>
      <c r="F77" s="90">
        <f t="shared" si="19"/>
        <v>5</v>
      </c>
      <c r="G77" s="90">
        <f t="shared" si="19"/>
        <v>5</v>
      </c>
      <c r="H77" s="90">
        <f t="shared" si="19"/>
        <v>5</v>
      </c>
      <c r="I77" s="90">
        <f t="shared" si="19"/>
        <v>5</v>
      </c>
      <c r="J77" s="90">
        <f t="shared" si="19"/>
        <v>0</v>
      </c>
      <c r="K77" s="90">
        <f t="shared" si="19"/>
        <v>0</v>
      </c>
      <c r="L77" s="90">
        <f t="shared" si="19"/>
        <v>5</v>
      </c>
      <c r="M77" s="90">
        <f t="shared" si="19"/>
        <v>5</v>
      </c>
      <c r="N77" s="90">
        <f t="shared" si="19"/>
        <v>5</v>
      </c>
      <c r="O77" s="90">
        <f t="shared" si="19"/>
        <v>5</v>
      </c>
      <c r="P77" s="91">
        <f>SUM(E77:O77)/9</f>
        <v>5</v>
      </c>
    </row>
    <row r="78" spans="1:16" ht="15.75" hidden="1" customHeight="1" thickBot="1" x14ac:dyDescent="0.25">
      <c r="A78" s="46"/>
      <c r="B78" s="42"/>
      <c r="C78" s="164"/>
      <c r="D78" s="162"/>
      <c r="E78" s="115"/>
      <c r="F78" s="93"/>
      <c r="G78" s="93"/>
      <c r="H78" s="110"/>
      <c r="I78" s="110"/>
      <c r="J78" s="93"/>
      <c r="K78" s="88"/>
      <c r="L78" s="110"/>
      <c r="M78" s="93"/>
      <c r="N78" s="93"/>
      <c r="O78" s="93"/>
      <c r="P78" s="96"/>
    </row>
    <row r="79" spans="1:16" ht="21.75" customHeight="1" x14ac:dyDescent="0.25">
      <c r="A79" s="44"/>
      <c r="B79" s="38" t="s">
        <v>140</v>
      </c>
      <c r="C79" s="164"/>
      <c r="D79" s="24">
        <v>5</v>
      </c>
      <c r="E79" s="78">
        <v>5</v>
      </c>
      <c r="F79" s="78">
        <v>5</v>
      </c>
      <c r="G79" s="78">
        <v>5</v>
      </c>
      <c r="H79" s="78">
        <v>5</v>
      </c>
      <c r="I79" s="78">
        <v>5</v>
      </c>
      <c r="J79" s="55"/>
      <c r="K79" s="55"/>
      <c r="L79" s="78">
        <v>5</v>
      </c>
      <c r="M79" s="55">
        <v>5</v>
      </c>
      <c r="N79" s="55">
        <v>5</v>
      </c>
      <c r="O79" s="55">
        <v>5</v>
      </c>
      <c r="P79" s="23"/>
    </row>
    <row r="80" spans="1:16" ht="19.5" customHeight="1" x14ac:dyDescent="0.25">
      <c r="A80" s="44"/>
      <c r="B80" s="38" t="s">
        <v>141</v>
      </c>
      <c r="C80" s="165"/>
      <c r="D80" s="24">
        <v>0</v>
      </c>
      <c r="E80" s="82"/>
      <c r="F80" s="78"/>
      <c r="G80" s="78"/>
      <c r="H80" s="78"/>
      <c r="I80" s="78"/>
      <c r="J80" s="55"/>
      <c r="K80" s="41"/>
      <c r="L80" s="78"/>
      <c r="M80" s="55"/>
      <c r="N80" s="55"/>
      <c r="O80" s="55"/>
      <c r="P80" s="23"/>
    </row>
    <row r="81" spans="1:16" ht="102.75" customHeight="1" x14ac:dyDescent="0.25">
      <c r="A81" s="153" t="s">
        <v>143</v>
      </c>
      <c r="B81" s="154"/>
      <c r="C81" s="42" t="s">
        <v>18</v>
      </c>
      <c r="D81" s="98"/>
      <c r="E81" s="90">
        <f>SUM(E82:E85)</f>
        <v>5</v>
      </c>
      <c r="F81" s="90">
        <f t="shared" ref="F81:N81" si="20">SUM(F82:F85)</f>
        <v>5</v>
      </c>
      <c r="G81" s="90">
        <f t="shared" si="20"/>
        <v>5</v>
      </c>
      <c r="H81" s="90">
        <f t="shared" si="20"/>
        <v>5</v>
      </c>
      <c r="I81" s="90">
        <f t="shared" si="20"/>
        <v>5</v>
      </c>
      <c r="J81" s="45">
        <f t="shared" si="20"/>
        <v>0</v>
      </c>
      <c r="K81" s="45">
        <f t="shared" si="20"/>
        <v>0</v>
      </c>
      <c r="L81" s="18">
        <f t="shared" si="20"/>
        <v>0</v>
      </c>
      <c r="M81" s="18">
        <f t="shared" si="20"/>
        <v>0</v>
      </c>
      <c r="N81" s="18">
        <f t="shared" si="20"/>
        <v>0</v>
      </c>
      <c r="O81" s="18">
        <v>0</v>
      </c>
      <c r="P81" s="91">
        <f>SUM(E81:O81)/5</f>
        <v>5</v>
      </c>
    </row>
    <row r="82" spans="1:16" ht="18" customHeight="1" x14ac:dyDescent="0.25">
      <c r="A82" s="64"/>
      <c r="B82" s="31" t="s">
        <v>144</v>
      </c>
      <c r="C82" s="51"/>
      <c r="D82" s="41">
        <v>5</v>
      </c>
      <c r="E82" s="17">
        <v>5</v>
      </c>
      <c r="F82" s="17">
        <v>5</v>
      </c>
      <c r="G82" s="17">
        <v>5</v>
      </c>
      <c r="H82" s="17">
        <v>5</v>
      </c>
      <c r="I82" s="17">
        <v>5</v>
      </c>
      <c r="J82" s="17"/>
      <c r="K82" s="17"/>
      <c r="L82" s="17"/>
      <c r="M82" s="45"/>
      <c r="N82" s="45"/>
      <c r="O82" s="45"/>
      <c r="P82" s="22"/>
    </row>
    <row r="83" spans="1:16" ht="18" customHeight="1" x14ac:dyDescent="0.25">
      <c r="A83" s="64"/>
      <c r="B83" s="31" t="s">
        <v>145</v>
      </c>
      <c r="C83" s="51"/>
      <c r="D83" s="41">
        <v>3</v>
      </c>
      <c r="E83" s="17"/>
      <c r="F83" s="17"/>
      <c r="G83" s="17"/>
      <c r="H83" s="17"/>
      <c r="I83" s="17"/>
      <c r="J83" s="17"/>
      <c r="K83" s="17"/>
      <c r="L83" s="17"/>
      <c r="M83" s="45"/>
      <c r="N83" s="45"/>
      <c r="O83" s="45"/>
      <c r="P83" s="22"/>
    </row>
    <row r="84" spans="1:16" ht="14.25" customHeight="1" x14ac:dyDescent="0.25">
      <c r="A84" s="64"/>
      <c r="B84" s="31" t="s">
        <v>146</v>
      </c>
      <c r="C84" s="51"/>
      <c r="D84" s="41">
        <v>2</v>
      </c>
      <c r="E84" s="17"/>
      <c r="F84" s="17"/>
      <c r="G84" s="17"/>
      <c r="H84" s="17"/>
      <c r="I84" s="17"/>
      <c r="J84" s="17"/>
      <c r="K84" s="17"/>
      <c r="L84" s="17"/>
      <c r="M84" s="45"/>
      <c r="N84" s="45"/>
      <c r="O84" s="45"/>
      <c r="P84" s="22"/>
    </row>
    <row r="85" spans="1:16" ht="16.5" customHeight="1" x14ac:dyDescent="0.25">
      <c r="A85" s="64"/>
      <c r="B85" s="31" t="s">
        <v>147</v>
      </c>
      <c r="C85" s="51"/>
      <c r="D85" s="41">
        <v>0</v>
      </c>
      <c r="E85" s="17"/>
      <c r="F85" s="17"/>
      <c r="G85" s="17"/>
      <c r="H85" s="17"/>
      <c r="I85" s="17"/>
      <c r="J85" s="17"/>
      <c r="K85" s="17"/>
      <c r="L85" s="17"/>
      <c r="M85" s="45"/>
      <c r="N85" s="45"/>
      <c r="O85" s="45"/>
      <c r="P85" s="22"/>
    </row>
    <row r="86" spans="1:16" ht="23.25" customHeight="1" x14ac:dyDescent="0.25">
      <c r="A86" s="155" t="s">
        <v>148</v>
      </c>
      <c r="B86" s="156"/>
      <c r="C86" s="157"/>
      <c r="D86" s="88"/>
      <c r="E86" s="90">
        <f>E87+E95+E99+E91</f>
        <v>16</v>
      </c>
      <c r="F86" s="90">
        <f>F87+F95+F99+F91</f>
        <v>12</v>
      </c>
      <c r="G86" s="90">
        <f t="shared" ref="G86:O86" si="21">G87+G95+G99+G91</f>
        <v>12</v>
      </c>
      <c r="H86" s="90">
        <f t="shared" si="21"/>
        <v>16</v>
      </c>
      <c r="I86" s="90">
        <f t="shared" si="21"/>
        <v>16</v>
      </c>
      <c r="J86" s="90">
        <f t="shared" si="21"/>
        <v>0</v>
      </c>
      <c r="K86" s="90">
        <f t="shared" si="21"/>
        <v>0</v>
      </c>
      <c r="L86" s="90">
        <f t="shared" si="21"/>
        <v>12</v>
      </c>
      <c r="M86" s="90">
        <f t="shared" si="21"/>
        <v>16</v>
      </c>
      <c r="N86" s="90">
        <f t="shared" si="21"/>
        <v>12</v>
      </c>
      <c r="O86" s="90">
        <f t="shared" si="21"/>
        <v>12</v>
      </c>
      <c r="P86" s="91"/>
    </row>
    <row r="87" spans="1:16" ht="40.5" customHeight="1" x14ac:dyDescent="0.25">
      <c r="A87" s="153" t="s">
        <v>153</v>
      </c>
      <c r="B87" s="159"/>
      <c r="C87" s="166" t="s">
        <v>18</v>
      </c>
      <c r="D87" s="88"/>
      <c r="E87" s="90">
        <f>SUM(E88:E90)</f>
        <v>5</v>
      </c>
      <c r="F87" s="90">
        <f t="shared" ref="F87:O87" si="22">SUM(F88:F90)</f>
        <v>3</v>
      </c>
      <c r="G87" s="90">
        <f t="shared" si="22"/>
        <v>3</v>
      </c>
      <c r="H87" s="90">
        <f t="shared" si="22"/>
        <v>5</v>
      </c>
      <c r="I87" s="90">
        <f t="shared" si="22"/>
        <v>5</v>
      </c>
      <c r="J87" s="90">
        <f t="shared" si="22"/>
        <v>0</v>
      </c>
      <c r="K87" s="90">
        <f t="shared" si="22"/>
        <v>0</v>
      </c>
      <c r="L87" s="90">
        <f t="shared" si="22"/>
        <v>3</v>
      </c>
      <c r="M87" s="90">
        <f t="shared" si="22"/>
        <v>5</v>
      </c>
      <c r="N87" s="90">
        <f t="shared" si="22"/>
        <v>3</v>
      </c>
      <c r="O87" s="90">
        <f t="shared" si="22"/>
        <v>3</v>
      </c>
      <c r="P87" s="91">
        <f>SUM(E87:O87)/9</f>
        <v>3.8888888888888888</v>
      </c>
    </row>
    <row r="88" spans="1:16" ht="17.25" customHeight="1" x14ac:dyDescent="0.25">
      <c r="A88" s="64"/>
      <c r="B88" s="31" t="s">
        <v>154</v>
      </c>
      <c r="C88" s="167"/>
      <c r="D88" s="41">
        <v>5</v>
      </c>
      <c r="E88" s="17">
        <v>5</v>
      </c>
      <c r="F88" s="17"/>
      <c r="G88" s="17"/>
      <c r="H88" s="17">
        <v>5</v>
      </c>
      <c r="I88" s="17">
        <v>5</v>
      </c>
      <c r="J88" s="17"/>
      <c r="K88" s="17"/>
      <c r="L88" s="17"/>
      <c r="M88" s="45">
        <v>5</v>
      </c>
      <c r="N88" s="45"/>
      <c r="O88" s="45"/>
      <c r="P88" s="22"/>
    </row>
    <row r="89" spans="1:16" ht="17.25" customHeight="1" x14ac:dyDescent="0.25">
      <c r="A89" s="64"/>
      <c r="B89" s="31" t="s">
        <v>155</v>
      </c>
      <c r="C89" s="167"/>
      <c r="D89" s="41">
        <v>3</v>
      </c>
      <c r="E89" s="17"/>
      <c r="F89" s="17">
        <v>3</v>
      </c>
      <c r="G89" s="17">
        <v>3</v>
      </c>
      <c r="H89" s="17"/>
      <c r="I89" s="17"/>
      <c r="J89" s="17"/>
      <c r="K89" s="17"/>
      <c r="L89" s="17">
        <v>3</v>
      </c>
      <c r="M89" s="45"/>
      <c r="N89" s="45">
        <v>3</v>
      </c>
      <c r="O89" s="45">
        <v>3</v>
      </c>
      <c r="P89" s="22"/>
    </row>
    <row r="90" spans="1:16" ht="16.5" customHeight="1" x14ac:dyDescent="0.25">
      <c r="A90" s="64"/>
      <c r="B90" s="31" t="s">
        <v>156</v>
      </c>
      <c r="C90" s="168"/>
      <c r="D90" s="41">
        <v>1</v>
      </c>
      <c r="E90" s="17"/>
      <c r="F90" s="17"/>
      <c r="G90" s="17"/>
      <c r="H90" s="17"/>
      <c r="I90" s="17"/>
      <c r="J90" s="17"/>
      <c r="K90" s="17"/>
      <c r="L90" s="17"/>
      <c r="M90" s="45"/>
      <c r="N90" s="45"/>
      <c r="O90" s="45"/>
      <c r="P90" s="22"/>
    </row>
    <row r="91" spans="1:16" ht="52.5" customHeight="1" x14ac:dyDescent="0.25">
      <c r="A91" s="153" t="s">
        <v>157</v>
      </c>
      <c r="B91" s="159"/>
      <c r="C91" s="163" t="s">
        <v>18</v>
      </c>
      <c r="D91" s="88"/>
      <c r="E91" s="90">
        <f>SUM(E92:E94)</f>
        <v>1</v>
      </c>
      <c r="F91" s="90">
        <f t="shared" ref="F91:G91" si="23">SUM(F92:F94)</f>
        <v>1</v>
      </c>
      <c r="G91" s="90">
        <f t="shared" si="23"/>
        <v>1</v>
      </c>
      <c r="H91" s="90">
        <f t="shared" ref="H91" si="24">SUM(H92:H94)</f>
        <v>1</v>
      </c>
      <c r="I91" s="90">
        <f t="shared" ref="I91:J91" si="25">SUM(I92:I94)</f>
        <v>1</v>
      </c>
      <c r="J91" s="90">
        <f t="shared" si="25"/>
        <v>0</v>
      </c>
      <c r="K91" s="90">
        <f t="shared" ref="K91" si="26">SUM(K92:K94)</f>
        <v>0</v>
      </c>
      <c r="L91" s="90">
        <f t="shared" ref="L91:M91" si="27">SUM(L92:L94)</f>
        <v>1</v>
      </c>
      <c r="M91" s="90">
        <f t="shared" si="27"/>
        <v>1</v>
      </c>
      <c r="N91" s="90">
        <f t="shared" ref="N91:O91" si="28">SUM(N92:N94)</f>
        <v>1</v>
      </c>
      <c r="O91" s="90">
        <f t="shared" si="28"/>
        <v>1</v>
      </c>
      <c r="P91" s="91">
        <f>SUM(E91:O91)/9</f>
        <v>1</v>
      </c>
    </row>
    <row r="92" spans="1:16" ht="16.5" customHeight="1" x14ac:dyDescent="0.25">
      <c r="A92" s="64"/>
      <c r="B92" s="31" t="s">
        <v>158</v>
      </c>
      <c r="C92" s="164"/>
      <c r="D92" s="41">
        <v>5</v>
      </c>
      <c r="E92" s="17"/>
      <c r="F92" s="17"/>
      <c r="G92" s="17"/>
      <c r="H92" s="17"/>
      <c r="I92" s="17"/>
      <c r="J92" s="17"/>
      <c r="K92" s="17"/>
      <c r="L92" s="17"/>
      <c r="M92" s="45"/>
      <c r="N92" s="45"/>
      <c r="O92" s="45"/>
      <c r="P92" s="22"/>
    </row>
    <row r="93" spans="1:16" ht="16.5" customHeight="1" x14ac:dyDescent="0.25">
      <c r="A93" s="64"/>
      <c r="B93" s="31" t="s">
        <v>159</v>
      </c>
      <c r="C93" s="164"/>
      <c r="D93" s="41">
        <v>3</v>
      </c>
      <c r="E93" s="17"/>
      <c r="F93" s="17"/>
      <c r="G93" s="17"/>
      <c r="H93" s="17"/>
      <c r="I93" s="17"/>
      <c r="J93" s="17"/>
      <c r="K93" s="17"/>
      <c r="L93" s="17"/>
      <c r="M93" s="45"/>
      <c r="N93" s="45"/>
      <c r="O93" s="45"/>
      <c r="P93" s="22"/>
    </row>
    <row r="94" spans="1:16" ht="16.5" customHeight="1" x14ac:dyDescent="0.25">
      <c r="A94" s="64"/>
      <c r="B94" s="31" t="s">
        <v>160</v>
      </c>
      <c r="C94" s="165"/>
      <c r="D94" s="41">
        <v>1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/>
      <c r="K94" s="17"/>
      <c r="L94" s="17">
        <v>1</v>
      </c>
      <c r="M94" s="45">
        <v>1</v>
      </c>
      <c r="N94" s="45">
        <v>1</v>
      </c>
      <c r="O94" s="45">
        <v>1</v>
      </c>
      <c r="P94" s="22"/>
    </row>
    <row r="95" spans="1:16" ht="38.25" customHeight="1" x14ac:dyDescent="0.25">
      <c r="A95" s="153" t="s">
        <v>161</v>
      </c>
      <c r="B95" s="159"/>
      <c r="C95" s="166" t="s">
        <v>18</v>
      </c>
      <c r="D95" s="88"/>
      <c r="E95" s="90">
        <f>SUM(E96:E98)</f>
        <v>5</v>
      </c>
      <c r="F95" s="90">
        <f t="shared" ref="F95:O95" si="29">SUM(F96:F98)</f>
        <v>3</v>
      </c>
      <c r="G95" s="90">
        <f t="shared" si="29"/>
        <v>3</v>
      </c>
      <c r="H95" s="90">
        <f t="shared" si="29"/>
        <v>5</v>
      </c>
      <c r="I95" s="90">
        <f t="shared" si="29"/>
        <v>5</v>
      </c>
      <c r="J95" s="90">
        <f t="shared" si="29"/>
        <v>0</v>
      </c>
      <c r="K95" s="90">
        <f t="shared" si="29"/>
        <v>0</v>
      </c>
      <c r="L95" s="90">
        <f t="shared" si="29"/>
        <v>3</v>
      </c>
      <c r="M95" s="90">
        <f t="shared" si="29"/>
        <v>5</v>
      </c>
      <c r="N95" s="90">
        <f t="shared" si="29"/>
        <v>3</v>
      </c>
      <c r="O95" s="90">
        <f t="shared" si="29"/>
        <v>3</v>
      </c>
      <c r="P95" s="91">
        <f>SUM(E95:O95)/9</f>
        <v>3.8888888888888888</v>
      </c>
    </row>
    <row r="96" spans="1:16" ht="15" customHeight="1" x14ac:dyDescent="0.25">
      <c r="A96" s="64"/>
      <c r="B96" s="31" t="s">
        <v>162</v>
      </c>
      <c r="C96" s="167"/>
      <c r="D96" s="41">
        <v>5</v>
      </c>
      <c r="E96" s="17">
        <v>5</v>
      </c>
      <c r="F96" s="17"/>
      <c r="G96" s="17"/>
      <c r="H96" s="17">
        <v>5</v>
      </c>
      <c r="I96" s="17">
        <v>5</v>
      </c>
      <c r="J96" s="17"/>
      <c r="K96" s="17"/>
      <c r="L96" s="17"/>
      <c r="M96" s="45">
        <v>5</v>
      </c>
      <c r="N96" s="45"/>
      <c r="O96" s="45"/>
      <c r="P96" s="22"/>
    </row>
    <row r="97" spans="1:16" ht="13.5" customHeight="1" x14ac:dyDescent="0.25">
      <c r="A97" s="64"/>
      <c r="B97" s="31" t="s">
        <v>163</v>
      </c>
      <c r="C97" s="167"/>
      <c r="D97" s="41">
        <v>3</v>
      </c>
      <c r="E97" s="17"/>
      <c r="F97" s="17">
        <v>3</v>
      </c>
      <c r="G97" s="17">
        <v>3</v>
      </c>
      <c r="H97" s="17"/>
      <c r="I97" s="17"/>
      <c r="J97" s="17"/>
      <c r="K97" s="17"/>
      <c r="L97" s="17">
        <v>3</v>
      </c>
      <c r="M97" s="45"/>
      <c r="N97" s="45">
        <v>3</v>
      </c>
      <c r="O97" s="45">
        <v>3</v>
      </c>
      <c r="P97" s="22"/>
    </row>
    <row r="98" spans="1:16" ht="13.5" customHeight="1" x14ac:dyDescent="0.25">
      <c r="A98" s="64"/>
      <c r="B98" s="31" t="s">
        <v>164</v>
      </c>
      <c r="C98" s="168"/>
      <c r="D98" s="41">
        <v>1</v>
      </c>
      <c r="E98" s="17"/>
      <c r="F98" s="17"/>
      <c r="G98" s="17"/>
      <c r="H98" s="17"/>
      <c r="I98" s="17"/>
      <c r="J98" s="17"/>
      <c r="K98" s="17"/>
      <c r="L98" s="17"/>
      <c r="M98" s="45"/>
      <c r="N98" s="45"/>
      <c r="O98" s="45"/>
      <c r="P98" s="22"/>
    </row>
    <row r="99" spans="1:16" ht="71.25" customHeight="1" x14ac:dyDescent="0.25">
      <c r="A99" s="153" t="s">
        <v>165</v>
      </c>
      <c r="B99" s="159"/>
      <c r="C99" s="166" t="s">
        <v>18</v>
      </c>
      <c r="D99" s="88"/>
      <c r="E99" s="90">
        <f>SUM(E100:E101)</f>
        <v>5</v>
      </c>
      <c r="F99" s="90">
        <f t="shared" ref="F99:O99" si="30">SUM(F100:F101)</f>
        <v>5</v>
      </c>
      <c r="G99" s="90">
        <f t="shared" si="30"/>
        <v>5</v>
      </c>
      <c r="H99" s="90">
        <f t="shared" si="30"/>
        <v>5</v>
      </c>
      <c r="I99" s="90">
        <f t="shared" si="30"/>
        <v>5</v>
      </c>
      <c r="J99" s="90">
        <f t="shared" si="30"/>
        <v>0</v>
      </c>
      <c r="K99" s="90">
        <f t="shared" si="30"/>
        <v>0</v>
      </c>
      <c r="L99" s="90">
        <f t="shared" si="30"/>
        <v>5</v>
      </c>
      <c r="M99" s="90">
        <f t="shared" si="30"/>
        <v>5</v>
      </c>
      <c r="N99" s="90">
        <f t="shared" si="30"/>
        <v>5</v>
      </c>
      <c r="O99" s="90">
        <f t="shared" si="30"/>
        <v>5</v>
      </c>
      <c r="P99" s="91">
        <f>SUM(E99:O99)/9</f>
        <v>5</v>
      </c>
    </row>
    <row r="100" spans="1:16" ht="13.5" customHeight="1" x14ac:dyDescent="0.25">
      <c r="A100" s="53"/>
      <c r="B100" s="31" t="s">
        <v>166</v>
      </c>
      <c r="C100" s="167"/>
      <c r="D100" s="41">
        <v>5</v>
      </c>
      <c r="E100" s="17">
        <v>5</v>
      </c>
      <c r="F100" s="17">
        <v>5</v>
      </c>
      <c r="G100" s="17">
        <v>5</v>
      </c>
      <c r="H100" s="17">
        <v>5</v>
      </c>
      <c r="I100" s="17">
        <v>5</v>
      </c>
      <c r="J100" s="17"/>
      <c r="K100" s="17"/>
      <c r="L100" s="17">
        <v>5</v>
      </c>
      <c r="M100" s="45">
        <v>5</v>
      </c>
      <c r="N100" s="45">
        <v>5</v>
      </c>
      <c r="O100" s="45">
        <v>5</v>
      </c>
      <c r="P100" s="22"/>
    </row>
    <row r="101" spans="1:16" ht="13.5" customHeight="1" x14ac:dyDescent="0.25">
      <c r="A101" s="53"/>
      <c r="B101" s="31" t="s">
        <v>167</v>
      </c>
      <c r="C101" s="168"/>
      <c r="D101" s="41">
        <v>1</v>
      </c>
      <c r="E101" s="17"/>
      <c r="F101" s="17"/>
      <c r="G101" s="17"/>
      <c r="H101" s="17"/>
      <c r="I101" s="17"/>
      <c r="J101" s="17"/>
      <c r="K101" s="17"/>
      <c r="L101" s="17"/>
      <c r="M101" s="45"/>
      <c r="N101" s="45"/>
      <c r="O101" s="45"/>
      <c r="P101" s="22"/>
    </row>
    <row r="102" spans="1:16" ht="13.5" customHeight="1" x14ac:dyDescent="0.25">
      <c r="A102" s="151" t="s">
        <v>168</v>
      </c>
      <c r="B102" s="152"/>
      <c r="C102" s="101"/>
      <c r="D102" s="88"/>
      <c r="E102" s="90">
        <f>E103</f>
        <v>5</v>
      </c>
      <c r="F102" s="90">
        <f t="shared" ref="F102:O102" si="31">F103</f>
        <v>0</v>
      </c>
      <c r="G102" s="90">
        <f t="shared" si="31"/>
        <v>0</v>
      </c>
      <c r="H102" s="90">
        <f t="shared" si="31"/>
        <v>5</v>
      </c>
      <c r="I102" s="90">
        <f t="shared" si="31"/>
        <v>5</v>
      </c>
      <c r="J102" s="90">
        <f t="shared" si="31"/>
        <v>0</v>
      </c>
      <c r="K102" s="90">
        <f t="shared" si="31"/>
        <v>0</v>
      </c>
      <c r="L102" s="90">
        <f t="shared" si="31"/>
        <v>5</v>
      </c>
      <c r="M102" s="90">
        <f t="shared" si="31"/>
        <v>5</v>
      </c>
      <c r="N102" s="90">
        <f t="shared" si="31"/>
        <v>5</v>
      </c>
      <c r="O102" s="90">
        <f t="shared" si="31"/>
        <v>5</v>
      </c>
      <c r="P102" s="91"/>
    </row>
    <row r="103" spans="1:16" ht="77.25" customHeight="1" x14ac:dyDescent="0.25">
      <c r="A103" s="153" t="s">
        <v>171</v>
      </c>
      <c r="B103" s="154"/>
      <c r="C103" s="101"/>
      <c r="D103" s="88"/>
      <c r="E103" s="90">
        <f>SUM(E104:E105)</f>
        <v>5</v>
      </c>
      <c r="F103" s="90">
        <f t="shared" ref="F103:O103" si="32">SUM(F104:F105)</f>
        <v>0</v>
      </c>
      <c r="G103" s="90">
        <f t="shared" si="32"/>
        <v>0</v>
      </c>
      <c r="H103" s="90">
        <f t="shared" si="32"/>
        <v>5</v>
      </c>
      <c r="I103" s="90">
        <f t="shared" si="32"/>
        <v>5</v>
      </c>
      <c r="J103" s="90">
        <f t="shared" si="32"/>
        <v>0</v>
      </c>
      <c r="K103" s="90">
        <f t="shared" si="32"/>
        <v>0</v>
      </c>
      <c r="L103" s="90">
        <f t="shared" si="32"/>
        <v>5</v>
      </c>
      <c r="M103" s="90">
        <f t="shared" si="32"/>
        <v>5</v>
      </c>
      <c r="N103" s="90">
        <f t="shared" si="32"/>
        <v>5</v>
      </c>
      <c r="O103" s="90">
        <f t="shared" si="32"/>
        <v>5</v>
      </c>
      <c r="P103" s="91">
        <f>SUM(E103:O103)/9</f>
        <v>3.8888888888888888</v>
      </c>
    </row>
    <row r="104" spans="1:16" ht="13.5" customHeight="1" x14ac:dyDescent="0.25">
      <c r="A104" s="64"/>
      <c r="B104" s="31" t="s">
        <v>169</v>
      </c>
      <c r="C104" s="51"/>
      <c r="D104" s="41">
        <v>5</v>
      </c>
      <c r="E104" s="17">
        <v>5</v>
      </c>
      <c r="F104" s="17"/>
      <c r="G104" s="17"/>
      <c r="H104" s="17">
        <v>5</v>
      </c>
      <c r="I104" s="17">
        <v>5</v>
      </c>
      <c r="J104" s="17"/>
      <c r="K104" s="17"/>
      <c r="L104" s="17">
        <v>5</v>
      </c>
      <c r="M104" s="45">
        <v>5</v>
      </c>
      <c r="N104" s="45">
        <v>5</v>
      </c>
      <c r="O104" s="45">
        <v>5</v>
      </c>
      <c r="P104" s="22"/>
    </row>
    <row r="105" spans="1:16" ht="16.5" customHeight="1" x14ac:dyDescent="0.25">
      <c r="A105" s="64"/>
      <c r="B105" s="31" t="s">
        <v>170</v>
      </c>
      <c r="C105" s="51"/>
      <c r="D105" s="41">
        <v>0</v>
      </c>
      <c r="E105" s="17"/>
      <c r="F105" s="17">
        <v>0</v>
      </c>
      <c r="G105" s="17">
        <v>0</v>
      </c>
      <c r="H105" s="17"/>
      <c r="I105" s="17"/>
      <c r="J105" s="17"/>
      <c r="K105" s="17"/>
      <c r="L105" s="17"/>
      <c r="M105" s="45"/>
      <c r="N105" s="45"/>
      <c r="O105" s="45"/>
      <c r="P105" s="22"/>
    </row>
    <row r="106" spans="1:16" s="11" customFormat="1" ht="35.25" customHeight="1" x14ac:dyDescent="0.25">
      <c r="A106" s="149" t="s">
        <v>24</v>
      </c>
      <c r="B106" s="150"/>
      <c r="C106" s="35"/>
      <c r="D106" s="45">
        <v>100</v>
      </c>
      <c r="E106" s="189">
        <f>E10+E33+E41+E76+E86+E102</f>
        <v>80</v>
      </c>
      <c r="F106" s="80">
        <f>F10+F33+F41+F76+F86+F102</f>
        <v>84</v>
      </c>
      <c r="G106" s="80">
        <f t="shared" ref="G106:O106" si="33">G10+G33+G41+G76+G86+G102</f>
        <v>79</v>
      </c>
      <c r="H106" s="190">
        <f t="shared" si="33"/>
        <v>75</v>
      </c>
      <c r="I106" s="80">
        <f t="shared" si="33"/>
        <v>76</v>
      </c>
      <c r="J106" s="80">
        <f t="shared" si="33"/>
        <v>0</v>
      </c>
      <c r="K106" s="80">
        <f t="shared" si="33"/>
        <v>0</v>
      </c>
      <c r="L106" s="80">
        <f t="shared" si="33"/>
        <v>64</v>
      </c>
      <c r="M106" s="80">
        <f>M10+M33+M41+M76+M86+M102</f>
        <v>71</v>
      </c>
      <c r="N106" s="80">
        <f t="shared" si="33"/>
        <v>69</v>
      </c>
      <c r="O106" s="80">
        <f t="shared" si="33"/>
        <v>71</v>
      </c>
      <c r="P106" s="22"/>
    </row>
    <row r="107" spans="1:16" x14ac:dyDescent="0.25">
      <c r="A107" s="2"/>
      <c r="B107" s="1"/>
      <c r="C107" s="1"/>
      <c r="D107" s="117"/>
      <c r="E107" s="117"/>
      <c r="F107" s="66"/>
      <c r="G107" s="66"/>
      <c r="H107" s="66"/>
      <c r="I107" s="66"/>
      <c r="K107" s="1"/>
    </row>
    <row r="108" spans="1:16" x14ac:dyDescent="0.25">
      <c r="D108" s="66"/>
      <c r="E108" s="66"/>
      <c r="F108" s="66"/>
      <c r="G108" s="66"/>
      <c r="H108" s="66"/>
      <c r="I108" s="66"/>
    </row>
    <row r="109" spans="1:16" x14ac:dyDescent="0.25">
      <c r="D109" s="66"/>
      <c r="E109" s="66"/>
      <c r="F109" s="66"/>
      <c r="G109" s="66"/>
      <c r="H109" s="66"/>
      <c r="I109" s="66"/>
    </row>
    <row r="110" spans="1:16" ht="15.75" x14ac:dyDescent="0.25">
      <c r="A110" s="33" t="s">
        <v>81</v>
      </c>
      <c r="B110" s="34"/>
      <c r="C110" s="34"/>
      <c r="D110" s="67"/>
      <c r="E110" s="67"/>
      <c r="F110" s="67"/>
      <c r="G110" s="67"/>
      <c r="H110" s="67"/>
      <c r="I110" s="67"/>
    </row>
    <row r="111" spans="1:16" ht="15.75" x14ac:dyDescent="0.25">
      <c r="A111" s="33" t="s">
        <v>82</v>
      </c>
      <c r="B111" s="34"/>
      <c r="C111" s="34"/>
      <c r="D111" s="67"/>
      <c r="E111" s="67"/>
      <c r="F111" s="67"/>
      <c r="G111" s="67"/>
      <c r="H111" s="67"/>
      <c r="I111" s="67"/>
    </row>
    <row r="112" spans="1:16" ht="15.75" x14ac:dyDescent="0.25">
      <c r="A112" s="33" t="s">
        <v>83</v>
      </c>
      <c r="B112" s="34"/>
      <c r="C112" s="34"/>
      <c r="D112" s="67"/>
      <c r="E112" s="116" t="s">
        <v>84</v>
      </c>
      <c r="F112" s="67"/>
      <c r="G112" s="67"/>
      <c r="H112" s="67"/>
      <c r="I112" s="116"/>
    </row>
    <row r="113" spans="4:9" x14ac:dyDescent="0.25">
      <c r="D113" s="66"/>
      <c r="E113" s="66"/>
      <c r="F113" s="66"/>
      <c r="G113" s="66"/>
      <c r="H113" s="66"/>
      <c r="I113" s="66"/>
    </row>
    <row r="114" spans="4:9" x14ac:dyDescent="0.25">
      <c r="D114" s="66"/>
      <c r="E114" s="66"/>
      <c r="F114" s="66"/>
      <c r="G114" s="66"/>
      <c r="H114" s="66"/>
      <c r="I114" s="66"/>
    </row>
    <row r="115" spans="4:9" x14ac:dyDescent="0.25">
      <c r="D115" s="66"/>
      <c r="E115" s="66"/>
      <c r="F115" s="66"/>
      <c r="G115" s="66"/>
      <c r="H115" s="66"/>
      <c r="I115" s="66"/>
    </row>
    <row r="116" spans="4:9" x14ac:dyDescent="0.25">
      <c r="D116" s="66"/>
      <c r="E116" s="66"/>
      <c r="F116" s="66"/>
      <c r="G116" s="66"/>
      <c r="H116" s="66"/>
      <c r="I116" s="66"/>
    </row>
    <row r="117" spans="4:9" x14ac:dyDescent="0.25">
      <c r="D117" s="66"/>
      <c r="E117" s="66"/>
      <c r="F117" s="66"/>
      <c r="G117" s="66"/>
      <c r="H117" s="66"/>
      <c r="I117" s="66"/>
    </row>
    <row r="118" spans="4:9" x14ac:dyDescent="0.25">
      <c r="D118" s="66"/>
      <c r="E118" s="66"/>
      <c r="F118" s="66"/>
      <c r="G118" s="66"/>
      <c r="H118" s="66"/>
      <c r="I118" s="66"/>
    </row>
    <row r="119" spans="4:9" x14ac:dyDescent="0.25">
      <c r="D119" s="66"/>
      <c r="E119" s="66"/>
      <c r="F119" s="66"/>
      <c r="G119" s="66"/>
      <c r="H119" s="66"/>
      <c r="I119" s="66"/>
    </row>
    <row r="120" spans="4:9" x14ac:dyDescent="0.25">
      <c r="D120" s="66"/>
      <c r="E120" s="66"/>
      <c r="F120" s="66"/>
      <c r="G120" s="66"/>
      <c r="H120" s="66"/>
      <c r="I120" s="66"/>
    </row>
    <row r="121" spans="4:9" x14ac:dyDescent="0.25">
      <c r="D121" s="66"/>
      <c r="E121" s="66"/>
      <c r="F121" s="66"/>
      <c r="G121" s="66"/>
      <c r="H121" s="66"/>
      <c r="I121" s="66"/>
    </row>
    <row r="122" spans="4:9" x14ac:dyDescent="0.25">
      <c r="D122" s="66"/>
      <c r="E122" s="66"/>
      <c r="F122" s="66"/>
      <c r="G122" s="66"/>
      <c r="H122" s="66"/>
      <c r="I122" s="66"/>
    </row>
    <row r="123" spans="4:9" x14ac:dyDescent="0.25">
      <c r="D123" s="66"/>
      <c r="E123" s="66"/>
      <c r="F123" s="66"/>
      <c r="G123" s="66"/>
      <c r="H123" s="66"/>
      <c r="I123" s="66"/>
    </row>
    <row r="124" spans="4:9" x14ac:dyDescent="0.25">
      <c r="D124" s="66"/>
      <c r="E124" s="66"/>
      <c r="F124" s="66"/>
      <c r="G124" s="66"/>
      <c r="H124" s="66"/>
      <c r="I124" s="66"/>
    </row>
    <row r="125" spans="4:9" x14ac:dyDescent="0.25">
      <c r="D125" s="66"/>
      <c r="E125" s="66"/>
      <c r="F125" s="66"/>
      <c r="G125" s="66"/>
      <c r="H125" s="66"/>
      <c r="I125" s="66"/>
    </row>
    <row r="126" spans="4:9" x14ac:dyDescent="0.25">
      <c r="D126" s="66"/>
      <c r="E126" s="66"/>
      <c r="F126" s="66"/>
      <c r="G126" s="66"/>
      <c r="H126" s="66"/>
      <c r="I126" s="66"/>
    </row>
    <row r="127" spans="4:9" x14ac:dyDescent="0.25">
      <c r="D127" s="66"/>
      <c r="E127" s="66"/>
      <c r="F127" s="66"/>
      <c r="G127" s="66"/>
      <c r="H127" s="66"/>
      <c r="I127" s="66"/>
    </row>
    <row r="128" spans="4:9" x14ac:dyDescent="0.25">
      <c r="D128" s="66"/>
      <c r="E128" s="66"/>
      <c r="F128" s="66"/>
      <c r="G128" s="66"/>
      <c r="H128" s="66"/>
      <c r="I128" s="66"/>
    </row>
    <row r="129" spans="4:9" x14ac:dyDescent="0.25">
      <c r="D129" s="66"/>
      <c r="E129" s="66"/>
      <c r="F129" s="66"/>
      <c r="G129" s="66"/>
      <c r="H129" s="66"/>
      <c r="I129" s="66"/>
    </row>
    <row r="130" spans="4:9" x14ac:dyDescent="0.25">
      <c r="D130" s="66"/>
      <c r="E130" s="66"/>
      <c r="F130" s="66"/>
      <c r="G130" s="66"/>
      <c r="H130" s="66"/>
      <c r="I130" s="66"/>
    </row>
    <row r="131" spans="4:9" x14ac:dyDescent="0.25">
      <c r="D131" s="66"/>
      <c r="E131" s="66"/>
      <c r="F131" s="66"/>
      <c r="G131" s="66"/>
      <c r="H131" s="66"/>
      <c r="I131" s="66"/>
    </row>
    <row r="132" spans="4:9" x14ac:dyDescent="0.25">
      <c r="D132" s="66"/>
      <c r="E132" s="66"/>
      <c r="F132" s="66"/>
      <c r="G132" s="66"/>
      <c r="H132" s="66"/>
      <c r="I132" s="66"/>
    </row>
    <row r="133" spans="4:9" x14ac:dyDescent="0.25">
      <c r="D133" s="66"/>
      <c r="E133" s="66"/>
      <c r="F133" s="66"/>
      <c r="G133" s="66"/>
      <c r="H133" s="66"/>
      <c r="I133" s="66"/>
    </row>
    <row r="134" spans="4:9" x14ac:dyDescent="0.25">
      <c r="D134" s="66"/>
      <c r="E134" s="66"/>
      <c r="F134" s="66"/>
      <c r="G134" s="66"/>
      <c r="H134" s="66"/>
      <c r="I134" s="66"/>
    </row>
    <row r="135" spans="4:9" x14ac:dyDescent="0.25">
      <c r="D135" s="66"/>
      <c r="E135" s="66"/>
      <c r="F135" s="66"/>
      <c r="G135" s="66"/>
      <c r="H135" s="66"/>
      <c r="I135" s="66"/>
    </row>
    <row r="136" spans="4:9" x14ac:dyDescent="0.25">
      <c r="D136" s="66"/>
      <c r="E136" s="66"/>
      <c r="F136" s="66"/>
      <c r="G136" s="66"/>
      <c r="H136" s="66"/>
      <c r="I136" s="66"/>
    </row>
    <row r="137" spans="4:9" x14ac:dyDescent="0.25">
      <c r="D137" s="66"/>
      <c r="E137" s="66"/>
      <c r="F137" s="66"/>
      <c r="G137" s="66"/>
      <c r="H137" s="66"/>
      <c r="I137" s="66"/>
    </row>
    <row r="138" spans="4:9" x14ac:dyDescent="0.25">
      <c r="D138" s="66"/>
      <c r="E138" s="66"/>
      <c r="F138" s="66"/>
      <c r="G138" s="66"/>
      <c r="H138" s="66"/>
      <c r="I138" s="66"/>
    </row>
    <row r="139" spans="4:9" x14ac:dyDescent="0.25">
      <c r="D139" s="66"/>
      <c r="E139" s="66"/>
      <c r="F139" s="66"/>
      <c r="G139" s="66"/>
      <c r="H139" s="66"/>
      <c r="I139" s="66"/>
    </row>
    <row r="140" spans="4:9" x14ac:dyDescent="0.25">
      <c r="D140" s="66"/>
      <c r="E140" s="66"/>
      <c r="F140" s="66"/>
      <c r="G140" s="66"/>
      <c r="H140" s="66"/>
      <c r="I140" s="66"/>
    </row>
    <row r="141" spans="4:9" x14ac:dyDescent="0.25">
      <c r="D141" s="66"/>
      <c r="E141" s="66"/>
      <c r="F141" s="66"/>
      <c r="G141" s="66"/>
      <c r="H141" s="66"/>
      <c r="I141" s="66"/>
    </row>
    <row r="142" spans="4:9" x14ac:dyDescent="0.25">
      <c r="D142" s="66"/>
      <c r="E142" s="66"/>
      <c r="F142" s="66"/>
      <c r="G142" s="66"/>
      <c r="H142" s="66"/>
      <c r="I142" s="66"/>
    </row>
    <row r="143" spans="4:9" x14ac:dyDescent="0.25">
      <c r="D143" s="66"/>
      <c r="E143" s="66"/>
      <c r="F143" s="66"/>
      <c r="G143" s="66"/>
      <c r="H143" s="66"/>
      <c r="I143" s="66"/>
    </row>
    <row r="144" spans="4:9" x14ac:dyDescent="0.25">
      <c r="D144" s="66"/>
      <c r="E144" s="66"/>
      <c r="F144" s="66"/>
      <c r="G144" s="66"/>
      <c r="H144" s="66"/>
      <c r="I144" s="66"/>
    </row>
    <row r="145" spans="4:9" x14ac:dyDescent="0.25">
      <c r="D145" s="66"/>
      <c r="E145" s="66"/>
      <c r="F145" s="66"/>
      <c r="G145" s="66"/>
      <c r="H145" s="66"/>
      <c r="I145" s="66"/>
    </row>
    <row r="146" spans="4:9" x14ac:dyDescent="0.25">
      <c r="D146" s="66"/>
      <c r="E146" s="66"/>
      <c r="F146" s="66"/>
      <c r="G146" s="66"/>
      <c r="H146" s="66"/>
      <c r="I146" s="66"/>
    </row>
    <row r="147" spans="4:9" x14ac:dyDescent="0.25">
      <c r="D147" s="66"/>
      <c r="E147" s="66"/>
      <c r="F147" s="66"/>
      <c r="G147" s="66"/>
      <c r="H147" s="66"/>
      <c r="I147" s="66"/>
    </row>
    <row r="148" spans="4:9" x14ac:dyDescent="0.25">
      <c r="D148" s="66"/>
      <c r="E148" s="66"/>
      <c r="F148" s="66"/>
      <c r="G148" s="66"/>
      <c r="H148" s="66"/>
      <c r="I148" s="66"/>
    </row>
    <row r="149" spans="4:9" x14ac:dyDescent="0.25">
      <c r="D149" s="66"/>
      <c r="E149" s="66"/>
      <c r="F149" s="66"/>
      <c r="G149" s="66"/>
      <c r="H149" s="66"/>
      <c r="I149" s="66"/>
    </row>
    <row r="150" spans="4:9" x14ac:dyDescent="0.25">
      <c r="D150" s="66"/>
      <c r="E150" s="66"/>
      <c r="F150" s="66"/>
      <c r="G150" s="66"/>
      <c r="H150" s="66"/>
      <c r="I150" s="66"/>
    </row>
    <row r="151" spans="4:9" x14ac:dyDescent="0.25">
      <c r="D151" s="66"/>
      <c r="E151" s="66"/>
      <c r="F151" s="66"/>
      <c r="G151" s="66"/>
      <c r="H151" s="66"/>
      <c r="I151" s="66"/>
    </row>
    <row r="152" spans="4:9" x14ac:dyDescent="0.25">
      <c r="D152" s="66"/>
      <c r="E152" s="66"/>
      <c r="F152" s="66"/>
      <c r="G152" s="66"/>
      <c r="H152" s="66"/>
      <c r="I152" s="66"/>
    </row>
    <row r="153" spans="4:9" x14ac:dyDescent="0.25">
      <c r="D153" s="66"/>
      <c r="E153" s="66"/>
      <c r="F153" s="66"/>
      <c r="G153" s="66"/>
      <c r="H153" s="66"/>
      <c r="I153" s="66"/>
    </row>
    <row r="154" spans="4:9" x14ac:dyDescent="0.25">
      <c r="D154" s="66"/>
      <c r="E154" s="66"/>
      <c r="F154" s="66"/>
      <c r="G154" s="66"/>
      <c r="H154" s="66"/>
      <c r="I154" s="66"/>
    </row>
    <row r="155" spans="4:9" x14ac:dyDescent="0.25">
      <c r="D155" s="66"/>
      <c r="E155" s="66"/>
      <c r="F155" s="66"/>
      <c r="G155" s="66"/>
      <c r="H155" s="66"/>
      <c r="I155" s="66"/>
    </row>
    <row r="156" spans="4:9" x14ac:dyDescent="0.25">
      <c r="D156" s="66"/>
      <c r="E156" s="66"/>
      <c r="F156" s="66"/>
      <c r="G156" s="66"/>
      <c r="H156" s="66"/>
      <c r="I156" s="66"/>
    </row>
    <row r="157" spans="4:9" x14ac:dyDescent="0.25">
      <c r="D157" s="66"/>
      <c r="E157" s="66"/>
      <c r="F157" s="66"/>
      <c r="G157" s="66"/>
      <c r="H157" s="66"/>
      <c r="I157" s="66"/>
    </row>
    <row r="158" spans="4:9" x14ac:dyDescent="0.25">
      <c r="D158" s="66"/>
      <c r="E158" s="66"/>
      <c r="F158" s="66"/>
      <c r="G158" s="66"/>
      <c r="H158" s="66"/>
      <c r="I158" s="66"/>
    </row>
    <row r="159" spans="4:9" x14ac:dyDescent="0.25">
      <c r="D159" s="66"/>
      <c r="E159" s="66"/>
      <c r="F159" s="66"/>
      <c r="G159" s="66"/>
      <c r="H159" s="66"/>
      <c r="I159" s="66"/>
    </row>
    <row r="160" spans="4:9" x14ac:dyDescent="0.25">
      <c r="D160" s="66"/>
      <c r="E160" s="66"/>
      <c r="F160" s="66"/>
      <c r="G160" s="66"/>
      <c r="H160" s="66"/>
      <c r="I160" s="66"/>
    </row>
    <row r="161" spans="4:9" x14ac:dyDescent="0.25">
      <c r="D161" s="66"/>
      <c r="E161" s="66"/>
      <c r="F161" s="66"/>
      <c r="G161" s="66"/>
      <c r="H161" s="66"/>
      <c r="I161" s="66"/>
    </row>
    <row r="162" spans="4:9" x14ac:dyDescent="0.25">
      <c r="D162" s="66"/>
      <c r="E162" s="66"/>
      <c r="F162" s="66"/>
      <c r="G162" s="66"/>
      <c r="H162" s="66"/>
      <c r="I162" s="66"/>
    </row>
    <row r="163" spans="4:9" x14ac:dyDescent="0.25">
      <c r="D163" s="66"/>
      <c r="E163" s="66"/>
      <c r="F163" s="66"/>
      <c r="G163" s="66"/>
      <c r="H163" s="66"/>
      <c r="I163" s="66"/>
    </row>
    <row r="164" spans="4:9" x14ac:dyDescent="0.25">
      <c r="D164" s="66"/>
      <c r="E164" s="66"/>
      <c r="F164" s="66"/>
      <c r="G164" s="66"/>
      <c r="H164" s="66"/>
      <c r="I164" s="66"/>
    </row>
    <row r="165" spans="4:9" x14ac:dyDescent="0.25">
      <c r="D165" s="66"/>
      <c r="E165" s="66"/>
      <c r="F165" s="66"/>
      <c r="G165" s="66"/>
      <c r="H165" s="66"/>
      <c r="I165" s="66"/>
    </row>
    <row r="166" spans="4:9" x14ac:dyDescent="0.25">
      <c r="D166" s="66"/>
      <c r="E166" s="66"/>
      <c r="F166" s="66"/>
      <c r="G166" s="66"/>
      <c r="H166" s="66"/>
      <c r="I166" s="66"/>
    </row>
    <row r="167" spans="4:9" x14ac:dyDescent="0.25">
      <c r="D167" s="66"/>
      <c r="E167" s="66"/>
      <c r="F167" s="66"/>
      <c r="G167" s="66"/>
      <c r="H167" s="66"/>
      <c r="I167" s="66"/>
    </row>
    <row r="168" spans="4:9" x14ac:dyDescent="0.25">
      <c r="D168" s="66"/>
      <c r="E168" s="66"/>
      <c r="F168" s="66"/>
      <c r="G168" s="66"/>
      <c r="H168" s="66"/>
      <c r="I168" s="66"/>
    </row>
    <row r="169" spans="4:9" x14ac:dyDescent="0.25">
      <c r="D169" s="66"/>
      <c r="E169" s="66"/>
      <c r="F169" s="66"/>
      <c r="G169" s="66"/>
      <c r="H169" s="66"/>
      <c r="I169" s="66"/>
    </row>
    <row r="170" spans="4:9" x14ac:dyDescent="0.25">
      <c r="D170" s="66"/>
      <c r="E170" s="66"/>
      <c r="F170" s="66"/>
      <c r="G170" s="66"/>
      <c r="H170" s="66"/>
      <c r="I170" s="66"/>
    </row>
    <row r="171" spans="4:9" x14ac:dyDescent="0.25">
      <c r="D171" s="66"/>
      <c r="E171" s="66"/>
      <c r="F171" s="66"/>
      <c r="G171" s="66"/>
      <c r="H171" s="66"/>
      <c r="I171" s="66"/>
    </row>
    <row r="172" spans="4:9" x14ac:dyDescent="0.25">
      <c r="D172" s="66"/>
      <c r="E172" s="66"/>
      <c r="F172" s="66"/>
      <c r="G172" s="66"/>
      <c r="H172" s="66"/>
      <c r="I172" s="66"/>
    </row>
    <row r="173" spans="4:9" x14ac:dyDescent="0.25">
      <c r="D173" s="66"/>
      <c r="E173" s="66"/>
      <c r="F173" s="66"/>
      <c r="G173" s="66"/>
      <c r="H173" s="66"/>
      <c r="I173" s="66"/>
    </row>
    <row r="174" spans="4:9" x14ac:dyDescent="0.25">
      <c r="D174" s="66"/>
      <c r="E174" s="66"/>
      <c r="F174" s="66"/>
      <c r="G174" s="66"/>
      <c r="H174" s="66"/>
      <c r="I174" s="66"/>
    </row>
    <row r="175" spans="4:9" x14ac:dyDescent="0.25">
      <c r="D175" s="66"/>
      <c r="E175" s="66"/>
      <c r="F175" s="66"/>
      <c r="G175" s="66"/>
      <c r="H175" s="66"/>
      <c r="I175" s="66"/>
    </row>
    <row r="176" spans="4:9" x14ac:dyDescent="0.25">
      <c r="D176" s="66"/>
      <c r="E176" s="66"/>
      <c r="F176" s="66"/>
      <c r="G176" s="66"/>
      <c r="H176" s="66"/>
      <c r="I176" s="66"/>
    </row>
    <row r="177" spans="4:9" x14ac:dyDescent="0.25">
      <c r="D177" s="66"/>
      <c r="E177" s="66"/>
      <c r="F177" s="66"/>
      <c r="G177" s="66"/>
      <c r="H177" s="66"/>
      <c r="I177" s="66"/>
    </row>
    <row r="178" spans="4:9" x14ac:dyDescent="0.25">
      <c r="D178" s="66"/>
      <c r="E178" s="66"/>
      <c r="F178" s="66"/>
      <c r="G178" s="66"/>
      <c r="H178" s="66"/>
      <c r="I178" s="66"/>
    </row>
    <row r="179" spans="4:9" x14ac:dyDescent="0.25">
      <c r="D179" s="66"/>
      <c r="E179" s="66"/>
      <c r="F179" s="66"/>
      <c r="G179" s="66"/>
      <c r="H179" s="66"/>
      <c r="I179" s="66"/>
    </row>
    <row r="180" spans="4:9" x14ac:dyDescent="0.25">
      <c r="D180" s="66"/>
      <c r="E180" s="66"/>
      <c r="F180" s="66"/>
      <c r="G180" s="66"/>
      <c r="H180" s="66"/>
      <c r="I180" s="66"/>
    </row>
    <row r="181" spans="4:9" x14ac:dyDescent="0.25">
      <c r="D181" s="66"/>
      <c r="E181" s="66"/>
      <c r="F181" s="66"/>
      <c r="G181" s="66"/>
      <c r="H181" s="66"/>
      <c r="I181" s="66"/>
    </row>
    <row r="182" spans="4:9" x14ac:dyDescent="0.25">
      <c r="D182" s="66"/>
      <c r="E182" s="66"/>
      <c r="F182" s="66"/>
      <c r="G182" s="66"/>
      <c r="H182" s="66"/>
      <c r="I182" s="66"/>
    </row>
    <row r="183" spans="4:9" x14ac:dyDescent="0.25">
      <c r="D183" s="66"/>
      <c r="E183" s="66"/>
      <c r="F183" s="66"/>
      <c r="G183" s="66"/>
      <c r="H183" s="66"/>
      <c r="I183" s="66"/>
    </row>
    <row r="184" spans="4:9" x14ac:dyDescent="0.25">
      <c r="D184" s="66"/>
      <c r="E184" s="66"/>
      <c r="F184" s="66"/>
      <c r="G184" s="66"/>
      <c r="H184" s="66"/>
      <c r="I184" s="66"/>
    </row>
    <row r="185" spans="4:9" x14ac:dyDescent="0.25">
      <c r="D185" s="66"/>
      <c r="E185" s="66"/>
      <c r="F185" s="66"/>
      <c r="G185" s="66"/>
      <c r="H185" s="66"/>
      <c r="I185" s="66"/>
    </row>
    <row r="186" spans="4:9" x14ac:dyDescent="0.25">
      <c r="D186" s="66"/>
      <c r="E186" s="66"/>
      <c r="F186" s="66"/>
      <c r="G186" s="66"/>
      <c r="H186" s="66"/>
      <c r="I186" s="66"/>
    </row>
    <row r="187" spans="4:9" x14ac:dyDescent="0.25">
      <c r="D187" s="66"/>
      <c r="E187" s="66"/>
      <c r="F187" s="66"/>
      <c r="G187" s="66"/>
      <c r="H187" s="66"/>
      <c r="I187" s="66"/>
    </row>
    <row r="188" spans="4:9" x14ac:dyDescent="0.25">
      <c r="D188" s="66"/>
      <c r="E188" s="66"/>
      <c r="F188" s="66"/>
      <c r="G188" s="66"/>
      <c r="H188" s="66"/>
      <c r="I188" s="66"/>
    </row>
    <row r="189" spans="4:9" x14ac:dyDescent="0.25">
      <c r="D189" s="66"/>
      <c r="E189" s="66"/>
      <c r="F189" s="66"/>
      <c r="G189" s="66"/>
      <c r="H189" s="66"/>
      <c r="I189" s="66"/>
    </row>
    <row r="190" spans="4:9" x14ac:dyDescent="0.25">
      <c r="D190" s="66"/>
      <c r="E190" s="66"/>
      <c r="F190" s="66"/>
      <c r="G190" s="66"/>
      <c r="H190" s="66"/>
      <c r="I190" s="66"/>
    </row>
    <row r="191" spans="4:9" x14ac:dyDescent="0.25">
      <c r="D191" s="66"/>
      <c r="E191" s="66"/>
      <c r="F191" s="66"/>
      <c r="G191" s="66"/>
      <c r="H191" s="66"/>
      <c r="I191" s="66"/>
    </row>
    <row r="192" spans="4:9" x14ac:dyDescent="0.25">
      <c r="D192" s="66"/>
      <c r="E192" s="66"/>
      <c r="F192" s="66"/>
      <c r="G192" s="66"/>
      <c r="H192" s="66"/>
      <c r="I192" s="66"/>
    </row>
    <row r="193" spans="4:9" x14ac:dyDescent="0.25">
      <c r="D193" s="66"/>
      <c r="E193" s="66"/>
      <c r="F193" s="66"/>
      <c r="G193" s="66"/>
      <c r="H193" s="66"/>
      <c r="I193" s="66"/>
    </row>
    <row r="194" spans="4:9" x14ac:dyDescent="0.25">
      <c r="D194" s="66"/>
      <c r="E194" s="66"/>
      <c r="F194" s="66"/>
      <c r="G194" s="66"/>
      <c r="H194" s="66"/>
      <c r="I194" s="66"/>
    </row>
    <row r="195" spans="4:9" x14ac:dyDescent="0.25">
      <c r="D195" s="66"/>
      <c r="E195" s="66"/>
      <c r="F195" s="66"/>
      <c r="G195" s="66"/>
      <c r="H195" s="66"/>
      <c r="I195" s="66"/>
    </row>
    <row r="196" spans="4:9" x14ac:dyDescent="0.25">
      <c r="D196" s="66"/>
      <c r="E196" s="66"/>
      <c r="F196" s="66"/>
      <c r="G196" s="66"/>
      <c r="H196" s="66"/>
      <c r="I196" s="66"/>
    </row>
    <row r="197" spans="4:9" x14ac:dyDescent="0.25">
      <c r="D197" s="66"/>
      <c r="E197" s="66"/>
      <c r="F197" s="66"/>
      <c r="G197" s="66"/>
      <c r="H197" s="66"/>
      <c r="I197" s="66"/>
    </row>
    <row r="198" spans="4:9" x14ac:dyDescent="0.25">
      <c r="D198" s="66"/>
      <c r="E198" s="66"/>
      <c r="F198" s="66"/>
      <c r="G198" s="66"/>
      <c r="H198" s="66"/>
      <c r="I198" s="66"/>
    </row>
    <row r="199" spans="4:9" x14ac:dyDescent="0.25">
      <c r="D199" s="66"/>
      <c r="E199" s="66"/>
      <c r="F199" s="66"/>
      <c r="G199" s="66"/>
      <c r="H199" s="66"/>
      <c r="I199" s="66"/>
    </row>
    <row r="200" spans="4:9" x14ac:dyDescent="0.25">
      <c r="D200" s="66"/>
      <c r="E200" s="66"/>
      <c r="F200" s="66"/>
      <c r="G200" s="66"/>
      <c r="H200" s="66"/>
      <c r="I200" s="66"/>
    </row>
    <row r="201" spans="4:9" x14ac:dyDescent="0.25">
      <c r="D201" s="66"/>
      <c r="E201" s="66"/>
      <c r="F201" s="66"/>
      <c r="G201" s="66"/>
      <c r="H201" s="66"/>
      <c r="I201" s="66"/>
    </row>
    <row r="202" spans="4:9" x14ac:dyDescent="0.25">
      <c r="D202" s="66"/>
      <c r="E202" s="66"/>
      <c r="F202" s="66"/>
      <c r="G202" s="66"/>
      <c r="H202" s="66"/>
      <c r="I202" s="66"/>
    </row>
    <row r="203" spans="4:9" x14ac:dyDescent="0.25">
      <c r="D203" s="66"/>
      <c r="E203" s="66"/>
      <c r="F203" s="66"/>
      <c r="G203" s="66"/>
      <c r="H203" s="66"/>
      <c r="I203" s="66"/>
    </row>
    <row r="204" spans="4:9" x14ac:dyDescent="0.25">
      <c r="D204" s="66"/>
      <c r="E204" s="66"/>
      <c r="F204" s="66"/>
      <c r="G204" s="66"/>
      <c r="H204" s="66"/>
      <c r="I204" s="66"/>
    </row>
    <row r="205" spans="4:9" x14ac:dyDescent="0.25">
      <c r="D205" s="66"/>
      <c r="E205" s="66"/>
      <c r="F205" s="66"/>
      <c r="G205" s="66"/>
      <c r="H205" s="66"/>
      <c r="I205" s="66"/>
    </row>
    <row r="206" spans="4:9" x14ac:dyDescent="0.25">
      <c r="D206" s="66"/>
      <c r="E206" s="66"/>
      <c r="F206" s="66"/>
      <c r="G206" s="66"/>
      <c r="H206" s="66"/>
      <c r="I206" s="66"/>
    </row>
    <row r="207" spans="4:9" x14ac:dyDescent="0.25">
      <c r="D207" s="66"/>
      <c r="E207" s="66"/>
      <c r="F207" s="66"/>
      <c r="G207" s="66"/>
      <c r="H207" s="66"/>
      <c r="I207" s="66"/>
    </row>
    <row r="208" spans="4:9" x14ac:dyDescent="0.25">
      <c r="D208" s="66"/>
      <c r="E208" s="66"/>
      <c r="F208" s="66"/>
      <c r="G208" s="66"/>
      <c r="H208" s="66"/>
      <c r="I208" s="66"/>
    </row>
    <row r="209" spans="4:13" x14ac:dyDescent="0.25">
      <c r="D209" s="66"/>
      <c r="E209" s="66"/>
      <c r="F209" s="66"/>
      <c r="G209" s="66"/>
      <c r="H209" s="66"/>
      <c r="I209" s="66"/>
    </row>
    <row r="210" spans="4:13" x14ac:dyDescent="0.25">
      <c r="D210" s="66"/>
      <c r="E210" s="66"/>
      <c r="F210" s="66"/>
      <c r="G210" s="66"/>
      <c r="H210" s="66"/>
      <c r="I210" s="66"/>
    </row>
    <row r="211" spans="4:13" x14ac:dyDescent="0.25">
      <c r="D211" s="66"/>
      <c r="E211" s="66"/>
      <c r="F211" s="66"/>
      <c r="G211" s="66"/>
      <c r="H211" s="66"/>
      <c r="I211" s="66"/>
      <c r="J211" s="66"/>
      <c r="K211" s="66"/>
      <c r="L211" s="66"/>
      <c r="M211" s="66"/>
    </row>
    <row r="212" spans="4:13" x14ac:dyDescent="0.25">
      <c r="D212" s="66"/>
      <c r="E212" s="66"/>
      <c r="F212" s="66"/>
      <c r="G212" s="66"/>
      <c r="H212" s="66"/>
      <c r="I212" s="66"/>
      <c r="J212" s="66"/>
      <c r="K212" s="66"/>
      <c r="L212" s="66"/>
      <c r="M212" s="66"/>
    </row>
    <row r="213" spans="4:13" x14ac:dyDescent="0.25">
      <c r="D213" s="66"/>
      <c r="E213" s="66"/>
      <c r="F213" s="66"/>
      <c r="G213" s="66"/>
      <c r="H213" s="66"/>
      <c r="I213" s="66"/>
      <c r="J213" s="66"/>
      <c r="K213" s="66"/>
      <c r="L213" s="66"/>
      <c r="M213" s="66"/>
    </row>
    <row r="214" spans="4:13" x14ac:dyDescent="0.25">
      <c r="D214" s="66"/>
      <c r="E214" s="66"/>
      <c r="F214" s="66"/>
      <c r="G214" s="66"/>
      <c r="H214" s="66"/>
      <c r="I214" s="66"/>
      <c r="J214" s="66"/>
      <c r="K214" s="66"/>
      <c r="L214" s="66"/>
      <c r="M214" s="66"/>
    </row>
    <row r="215" spans="4:13" x14ac:dyDescent="0.25">
      <c r="D215" s="66"/>
      <c r="E215" s="66"/>
      <c r="F215" s="66"/>
      <c r="G215" s="66"/>
      <c r="H215" s="66"/>
      <c r="I215" s="66"/>
      <c r="J215" s="66"/>
      <c r="K215" s="66"/>
      <c r="L215" s="66"/>
      <c r="M215" s="66"/>
    </row>
    <row r="216" spans="4:13" x14ac:dyDescent="0.25">
      <c r="D216" s="66"/>
      <c r="E216" s="66"/>
      <c r="F216" s="66"/>
      <c r="G216" s="66"/>
      <c r="H216" s="66"/>
      <c r="I216" s="66"/>
      <c r="J216" s="66"/>
      <c r="K216" s="66"/>
      <c r="L216" s="66"/>
      <c r="M216" s="66"/>
    </row>
    <row r="217" spans="4:13" x14ac:dyDescent="0.25">
      <c r="D217" s="66"/>
      <c r="E217" s="66"/>
      <c r="F217" s="66"/>
      <c r="G217" s="66"/>
      <c r="H217" s="66"/>
      <c r="I217" s="66"/>
      <c r="J217" s="66"/>
      <c r="K217" s="66"/>
      <c r="L217" s="66"/>
      <c r="M217" s="66"/>
    </row>
    <row r="218" spans="4:13" x14ac:dyDescent="0.25">
      <c r="D218" s="66"/>
      <c r="E218" s="66"/>
      <c r="F218" s="66"/>
      <c r="G218" s="66"/>
      <c r="H218" s="66"/>
      <c r="I218" s="66"/>
      <c r="J218" s="66"/>
      <c r="K218" s="66"/>
      <c r="L218" s="66"/>
      <c r="M218" s="66"/>
    </row>
    <row r="219" spans="4:13" x14ac:dyDescent="0.25">
      <c r="D219" s="66"/>
      <c r="E219" s="66"/>
      <c r="F219" s="66"/>
      <c r="G219" s="66"/>
      <c r="H219" s="66"/>
      <c r="I219" s="66"/>
      <c r="J219" s="66"/>
      <c r="K219" s="66"/>
      <c r="L219" s="66"/>
      <c r="M219" s="66"/>
    </row>
    <row r="220" spans="4:13" x14ac:dyDescent="0.25">
      <c r="D220" s="66"/>
      <c r="E220" s="66"/>
      <c r="F220" s="66"/>
      <c r="G220" s="66"/>
      <c r="H220" s="66"/>
      <c r="I220" s="66"/>
      <c r="J220" s="66"/>
      <c r="K220" s="66"/>
      <c r="L220" s="66"/>
      <c r="M220" s="66"/>
    </row>
    <row r="221" spans="4:13" x14ac:dyDescent="0.25">
      <c r="D221" s="66"/>
      <c r="E221" s="66"/>
      <c r="F221" s="66"/>
      <c r="G221" s="66"/>
      <c r="H221" s="66"/>
      <c r="I221" s="66"/>
      <c r="J221" s="66"/>
      <c r="K221" s="66"/>
      <c r="L221" s="66"/>
      <c r="M221" s="66"/>
    </row>
    <row r="222" spans="4:13" x14ac:dyDescent="0.25">
      <c r="D222" s="66"/>
      <c r="E222" s="66"/>
      <c r="F222" s="66"/>
      <c r="G222" s="66"/>
      <c r="H222" s="66"/>
      <c r="I222" s="66"/>
      <c r="J222" s="66"/>
      <c r="K222" s="66"/>
      <c r="L222" s="66"/>
      <c r="M222" s="66"/>
    </row>
    <row r="223" spans="4:13" x14ac:dyDescent="0.25"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4:13" x14ac:dyDescent="0.25">
      <c r="D224" s="66"/>
      <c r="E224" s="66"/>
      <c r="F224" s="66"/>
      <c r="G224" s="66"/>
      <c r="H224" s="66"/>
      <c r="I224" s="66"/>
      <c r="J224" s="66"/>
      <c r="K224" s="66"/>
      <c r="L224" s="66"/>
      <c r="M224" s="66"/>
    </row>
    <row r="225" spans="4:13" x14ac:dyDescent="0.25">
      <c r="D225" s="66"/>
      <c r="E225" s="66"/>
      <c r="F225" s="66"/>
      <c r="G225" s="66"/>
      <c r="H225" s="66"/>
      <c r="I225" s="66"/>
      <c r="J225" s="66"/>
      <c r="K225" s="66"/>
      <c r="L225" s="66"/>
      <c r="M225" s="66"/>
    </row>
    <row r="226" spans="4:13" x14ac:dyDescent="0.25">
      <c r="D226" s="66"/>
      <c r="E226" s="66"/>
      <c r="F226" s="66"/>
      <c r="G226" s="66"/>
      <c r="H226" s="66"/>
      <c r="I226" s="66"/>
      <c r="J226" s="66"/>
      <c r="K226" s="66"/>
      <c r="L226" s="66"/>
      <c r="M226" s="66"/>
    </row>
    <row r="227" spans="4:13" x14ac:dyDescent="0.25">
      <c r="D227" s="66"/>
      <c r="E227" s="66"/>
      <c r="F227" s="66"/>
      <c r="G227" s="66"/>
      <c r="H227" s="66"/>
      <c r="I227" s="66"/>
      <c r="J227" s="66"/>
      <c r="K227" s="66"/>
      <c r="L227" s="66"/>
      <c r="M227" s="66"/>
    </row>
    <row r="228" spans="4:13" x14ac:dyDescent="0.25">
      <c r="D228" s="66"/>
      <c r="E228" s="66"/>
      <c r="F228" s="66"/>
      <c r="G228" s="66"/>
      <c r="H228" s="66"/>
      <c r="I228" s="66"/>
      <c r="J228" s="66"/>
      <c r="K228" s="66"/>
      <c r="L228" s="66"/>
      <c r="M228" s="66"/>
    </row>
    <row r="229" spans="4:13" x14ac:dyDescent="0.25">
      <c r="D229" s="66"/>
      <c r="E229" s="66"/>
      <c r="F229" s="66"/>
      <c r="G229" s="66"/>
      <c r="H229" s="66"/>
      <c r="I229" s="66"/>
      <c r="J229" s="66"/>
      <c r="K229" s="66"/>
      <c r="L229" s="66"/>
      <c r="M229" s="66"/>
    </row>
    <row r="230" spans="4:13" x14ac:dyDescent="0.25">
      <c r="D230" s="66"/>
      <c r="E230" s="66"/>
      <c r="F230" s="66"/>
      <c r="G230" s="66"/>
      <c r="H230" s="66"/>
      <c r="I230" s="66"/>
      <c r="J230" s="66"/>
      <c r="K230" s="66"/>
      <c r="L230" s="66"/>
      <c r="M230" s="66"/>
    </row>
    <row r="231" spans="4:13" x14ac:dyDescent="0.25">
      <c r="D231" s="66"/>
      <c r="E231" s="66"/>
      <c r="F231" s="66"/>
      <c r="G231" s="66"/>
      <c r="H231" s="66"/>
      <c r="I231" s="66"/>
      <c r="J231" s="66"/>
      <c r="K231" s="66"/>
      <c r="L231" s="66"/>
      <c r="M231" s="66"/>
    </row>
    <row r="232" spans="4:13" x14ac:dyDescent="0.25">
      <c r="D232" s="66"/>
      <c r="E232" s="66"/>
      <c r="F232" s="66"/>
      <c r="G232" s="66"/>
      <c r="H232" s="66"/>
      <c r="I232" s="66"/>
      <c r="J232" s="66"/>
      <c r="K232" s="66"/>
      <c r="L232" s="66"/>
      <c r="M232" s="66"/>
    </row>
    <row r="233" spans="4:13" x14ac:dyDescent="0.25">
      <c r="D233" s="66"/>
      <c r="E233" s="66"/>
      <c r="F233" s="66"/>
      <c r="G233" s="66"/>
      <c r="H233" s="66"/>
      <c r="I233" s="66"/>
      <c r="J233" s="66"/>
      <c r="K233" s="66"/>
      <c r="L233" s="66"/>
      <c r="M233" s="66"/>
    </row>
    <row r="234" spans="4:13" x14ac:dyDescent="0.25">
      <c r="D234" s="66"/>
      <c r="E234" s="66"/>
      <c r="F234" s="66"/>
      <c r="G234" s="66"/>
      <c r="H234" s="66"/>
      <c r="I234" s="66"/>
      <c r="J234" s="66"/>
      <c r="K234" s="66"/>
      <c r="L234" s="66"/>
      <c r="M234" s="66"/>
    </row>
    <row r="235" spans="4:13" x14ac:dyDescent="0.25">
      <c r="D235" s="66"/>
      <c r="E235" s="66"/>
      <c r="F235" s="66"/>
      <c r="G235" s="66"/>
      <c r="H235" s="66"/>
      <c r="I235" s="66"/>
      <c r="J235" s="66"/>
      <c r="K235" s="66"/>
      <c r="L235" s="66"/>
      <c r="M235" s="66"/>
    </row>
    <row r="236" spans="4:13" x14ac:dyDescent="0.25">
      <c r="D236" s="66"/>
      <c r="E236" s="66"/>
      <c r="F236" s="66"/>
      <c r="G236" s="66"/>
      <c r="H236" s="66"/>
      <c r="I236" s="66"/>
      <c r="J236" s="66"/>
      <c r="K236" s="66"/>
      <c r="L236" s="66"/>
      <c r="M236" s="66"/>
    </row>
    <row r="237" spans="4:13" x14ac:dyDescent="0.25">
      <c r="D237" s="66"/>
      <c r="E237" s="66"/>
      <c r="F237" s="66"/>
      <c r="G237" s="66"/>
      <c r="H237" s="66"/>
      <c r="I237" s="66"/>
      <c r="J237" s="66"/>
      <c r="K237" s="66"/>
      <c r="L237" s="66"/>
      <c r="M237" s="66"/>
    </row>
    <row r="238" spans="4:13" x14ac:dyDescent="0.25">
      <c r="D238" s="66"/>
      <c r="E238" s="66"/>
      <c r="F238" s="66"/>
      <c r="G238" s="66"/>
      <c r="H238" s="66"/>
      <c r="I238" s="66"/>
      <c r="J238" s="66"/>
      <c r="K238" s="66"/>
      <c r="L238" s="66"/>
      <c r="M238" s="66"/>
    </row>
    <row r="239" spans="4:13" x14ac:dyDescent="0.25">
      <c r="D239" s="66"/>
      <c r="E239" s="66"/>
      <c r="F239" s="66"/>
      <c r="G239" s="66"/>
      <c r="H239" s="66"/>
      <c r="I239" s="66"/>
      <c r="J239" s="66"/>
      <c r="K239" s="66"/>
      <c r="L239" s="66"/>
      <c r="M239" s="66"/>
    </row>
    <row r="240" spans="4:13" x14ac:dyDescent="0.25">
      <c r="D240" s="66"/>
      <c r="E240" s="66"/>
      <c r="F240" s="66"/>
      <c r="G240" s="66"/>
      <c r="H240" s="66"/>
      <c r="I240" s="66"/>
      <c r="J240" s="66"/>
      <c r="K240" s="66"/>
      <c r="L240" s="66"/>
      <c r="M240" s="66"/>
    </row>
    <row r="241" spans="4:13" x14ac:dyDescent="0.25">
      <c r="D241" s="66"/>
      <c r="E241" s="66"/>
      <c r="F241" s="66"/>
      <c r="G241" s="66"/>
      <c r="H241" s="66"/>
      <c r="I241" s="66"/>
      <c r="J241" s="66"/>
      <c r="K241" s="66"/>
      <c r="L241" s="66"/>
      <c r="M241" s="66"/>
    </row>
    <row r="242" spans="4:13" x14ac:dyDescent="0.25">
      <c r="D242" s="66"/>
      <c r="E242" s="66"/>
      <c r="F242" s="66"/>
      <c r="G242" s="66"/>
      <c r="H242" s="66"/>
      <c r="I242" s="66"/>
      <c r="J242" s="66"/>
      <c r="K242" s="66"/>
      <c r="L242" s="66"/>
      <c r="M242" s="66"/>
    </row>
    <row r="243" spans="4:13" x14ac:dyDescent="0.25">
      <c r="D243" s="66"/>
      <c r="E243" s="66"/>
      <c r="F243" s="66"/>
      <c r="G243" s="66"/>
      <c r="H243" s="66"/>
      <c r="I243" s="66"/>
      <c r="J243" s="66"/>
      <c r="K243" s="66"/>
      <c r="L243" s="66"/>
      <c r="M243" s="66"/>
    </row>
    <row r="244" spans="4:13" x14ac:dyDescent="0.25">
      <c r="D244" s="66"/>
      <c r="E244" s="66"/>
      <c r="F244" s="66"/>
      <c r="G244" s="66"/>
      <c r="H244" s="66"/>
      <c r="I244" s="66"/>
      <c r="J244" s="66"/>
      <c r="K244" s="66"/>
      <c r="L244" s="66"/>
      <c r="M244" s="66"/>
    </row>
    <row r="245" spans="4:13" x14ac:dyDescent="0.25">
      <c r="D245" s="66"/>
      <c r="E245" s="66"/>
      <c r="F245" s="66"/>
      <c r="G245" s="66"/>
      <c r="H245" s="66"/>
      <c r="I245" s="66"/>
      <c r="J245" s="66"/>
      <c r="K245" s="66"/>
      <c r="L245" s="66"/>
      <c r="M245" s="66"/>
    </row>
    <row r="246" spans="4:13" x14ac:dyDescent="0.25">
      <c r="D246" s="66"/>
      <c r="E246" s="66"/>
      <c r="F246" s="66"/>
      <c r="G246" s="66"/>
      <c r="H246" s="66"/>
      <c r="I246" s="66"/>
      <c r="J246" s="66"/>
      <c r="K246" s="66"/>
      <c r="L246" s="66"/>
      <c r="M246" s="66"/>
    </row>
    <row r="247" spans="4:13" x14ac:dyDescent="0.25">
      <c r="D247" s="66"/>
      <c r="E247" s="66"/>
      <c r="F247" s="66"/>
      <c r="G247" s="66"/>
      <c r="H247" s="66"/>
      <c r="I247" s="66"/>
      <c r="J247" s="66"/>
      <c r="K247" s="66"/>
      <c r="L247" s="66"/>
      <c r="M247" s="66"/>
    </row>
    <row r="248" spans="4:13" x14ac:dyDescent="0.25">
      <c r="D248" s="66"/>
      <c r="E248" s="66"/>
      <c r="F248" s="66"/>
      <c r="G248" s="66"/>
      <c r="H248" s="66"/>
      <c r="I248" s="66"/>
      <c r="J248" s="66"/>
      <c r="K248" s="66"/>
      <c r="L248" s="66"/>
      <c r="M248" s="66"/>
    </row>
    <row r="249" spans="4:13" x14ac:dyDescent="0.25">
      <c r="D249" s="66"/>
      <c r="E249" s="66"/>
      <c r="F249" s="66"/>
      <c r="G249" s="66"/>
      <c r="H249" s="66"/>
      <c r="I249" s="66"/>
      <c r="J249" s="66"/>
      <c r="K249" s="66"/>
      <c r="L249" s="66"/>
      <c r="M249" s="66"/>
    </row>
    <row r="250" spans="4:13" x14ac:dyDescent="0.25">
      <c r="D250" s="66"/>
      <c r="E250" s="66"/>
      <c r="F250" s="66"/>
      <c r="G250" s="66"/>
      <c r="H250" s="66"/>
      <c r="I250" s="66"/>
      <c r="J250" s="66"/>
      <c r="K250" s="66"/>
      <c r="L250" s="66"/>
      <c r="M250" s="66"/>
    </row>
    <row r="251" spans="4:13" x14ac:dyDescent="0.25">
      <c r="D251" s="66"/>
      <c r="E251" s="66"/>
      <c r="F251" s="66"/>
      <c r="G251" s="66"/>
      <c r="H251" s="66"/>
      <c r="I251" s="66"/>
      <c r="J251" s="66"/>
      <c r="K251" s="66"/>
      <c r="L251" s="66"/>
      <c r="M251" s="66"/>
    </row>
    <row r="252" spans="4:13" x14ac:dyDescent="0.25">
      <c r="D252" s="66"/>
      <c r="E252" s="66"/>
      <c r="F252" s="66"/>
      <c r="G252" s="66"/>
      <c r="H252" s="66"/>
      <c r="I252" s="66"/>
      <c r="J252" s="66"/>
      <c r="K252" s="66"/>
      <c r="L252" s="66"/>
      <c r="M252" s="66"/>
    </row>
    <row r="253" spans="4:13" x14ac:dyDescent="0.25">
      <c r="D253" s="66"/>
      <c r="E253" s="66"/>
      <c r="F253" s="66"/>
      <c r="G253" s="66"/>
      <c r="H253" s="66"/>
      <c r="I253" s="66"/>
      <c r="J253" s="66"/>
      <c r="K253" s="66"/>
      <c r="L253" s="66"/>
      <c r="M253" s="66"/>
    </row>
    <row r="254" spans="4:13" x14ac:dyDescent="0.25">
      <c r="D254" s="66"/>
      <c r="E254" s="66"/>
      <c r="F254" s="66"/>
      <c r="G254" s="66"/>
      <c r="H254" s="66"/>
      <c r="I254" s="66"/>
      <c r="J254" s="66"/>
      <c r="K254" s="66"/>
      <c r="L254" s="66"/>
      <c r="M254" s="66"/>
    </row>
    <row r="255" spans="4:13" x14ac:dyDescent="0.25">
      <c r="D255" s="66"/>
      <c r="E255" s="66"/>
      <c r="F255" s="66"/>
      <c r="G255" s="66"/>
      <c r="H255" s="66"/>
      <c r="I255" s="66"/>
      <c r="J255" s="66"/>
      <c r="K255" s="66"/>
      <c r="L255" s="66"/>
      <c r="M255" s="66"/>
    </row>
    <row r="256" spans="4:13" x14ac:dyDescent="0.25">
      <c r="D256" s="66"/>
      <c r="E256" s="66"/>
      <c r="F256" s="66"/>
      <c r="G256" s="66"/>
      <c r="H256" s="66"/>
      <c r="I256" s="66"/>
      <c r="J256" s="66"/>
      <c r="K256" s="66"/>
      <c r="L256" s="66"/>
      <c r="M256" s="66"/>
    </row>
    <row r="257" spans="4:13" x14ac:dyDescent="0.25">
      <c r="D257" s="66"/>
      <c r="E257" s="66"/>
      <c r="F257" s="66"/>
      <c r="G257" s="66"/>
      <c r="H257" s="66"/>
      <c r="I257" s="66"/>
      <c r="J257" s="66"/>
      <c r="K257" s="66"/>
      <c r="L257" s="66"/>
      <c r="M257" s="66"/>
    </row>
    <row r="258" spans="4:13" x14ac:dyDescent="0.25">
      <c r="D258" s="66"/>
      <c r="E258" s="66"/>
      <c r="F258" s="66"/>
      <c r="G258" s="66"/>
      <c r="H258" s="66"/>
      <c r="I258" s="66"/>
      <c r="J258" s="66"/>
      <c r="K258" s="66"/>
      <c r="L258" s="66"/>
      <c r="M258" s="66"/>
    </row>
    <row r="259" spans="4:13" x14ac:dyDescent="0.25">
      <c r="D259" s="66"/>
      <c r="E259" s="66"/>
      <c r="F259" s="66"/>
      <c r="G259" s="66"/>
      <c r="H259" s="66"/>
      <c r="I259" s="66"/>
      <c r="J259" s="66"/>
      <c r="K259" s="66"/>
      <c r="L259" s="66"/>
      <c r="M259" s="66"/>
    </row>
    <row r="260" spans="4:13" x14ac:dyDescent="0.25">
      <c r="D260" s="66"/>
      <c r="E260" s="66"/>
      <c r="F260" s="66"/>
      <c r="G260" s="66"/>
      <c r="H260" s="66"/>
      <c r="I260" s="66"/>
      <c r="J260" s="66"/>
      <c r="K260" s="66"/>
      <c r="L260" s="66"/>
      <c r="M260" s="66"/>
    </row>
    <row r="261" spans="4:13" x14ac:dyDescent="0.25">
      <c r="D261" s="66"/>
      <c r="E261" s="66"/>
      <c r="F261" s="66"/>
      <c r="G261" s="66"/>
      <c r="H261" s="66"/>
      <c r="I261" s="66"/>
      <c r="J261" s="66"/>
      <c r="K261" s="66"/>
      <c r="L261" s="66"/>
      <c r="M261" s="66"/>
    </row>
    <row r="262" spans="4:13" x14ac:dyDescent="0.25">
      <c r="D262" s="66"/>
      <c r="E262" s="66"/>
      <c r="F262" s="66"/>
      <c r="G262" s="66"/>
      <c r="H262" s="66"/>
      <c r="I262" s="66"/>
      <c r="J262" s="66"/>
      <c r="K262" s="66"/>
      <c r="L262" s="66"/>
      <c r="M262" s="66"/>
    </row>
    <row r="263" spans="4:13" x14ac:dyDescent="0.25">
      <c r="D263" s="66"/>
      <c r="E263" s="66"/>
      <c r="F263" s="66"/>
      <c r="G263" s="66"/>
      <c r="H263" s="66"/>
      <c r="I263" s="66"/>
      <c r="J263" s="66"/>
      <c r="K263" s="66"/>
      <c r="L263" s="66"/>
      <c r="M263" s="66"/>
    </row>
    <row r="264" spans="4:13" x14ac:dyDescent="0.25">
      <c r="D264" s="66"/>
      <c r="E264" s="66"/>
      <c r="F264" s="66"/>
      <c r="G264" s="66"/>
      <c r="H264" s="66"/>
      <c r="I264" s="66"/>
      <c r="J264" s="66"/>
      <c r="K264" s="66"/>
      <c r="L264" s="66"/>
      <c r="M264" s="66"/>
    </row>
    <row r="265" spans="4:13" x14ac:dyDescent="0.25">
      <c r="D265" s="66"/>
      <c r="E265" s="66"/>
      <c r="F265" s="66"/>
      <c r="G265" s="66"/>
      <c r="H265" s="66"/>
      <c r="I265" s="66"/>
      <c r="J265" s="66"/>
      <c r="K265" s="66"/>
      <c r="L265" s="66"/>
      <c r="M265" s="66"/>
    </row>
    <row r="266" spans="4:13" x14ac:dyDescent="0.25">
      <c r="D266" s="66"/>
      <c r="E266" s="66"/>
      <c r="F266" s="66"/>
      <c r="G266" s="66"/>
      <c r="H266" s="66"/>
      <c r="I266" s="66"/>
      <c r="J266" s="66"/>
      <c r="K266" s="66"/>
      <c r="L266" s="66"/>
      <c r="M266" s="66"/>
    </row>
    <row r="267" spans="4:13" x14ac:dyDescent="0.25">
      <c r="D267" s="66"/>
      <c r="E267" s="66"/>
      <c r="F267" s="66"/>
      <c r="G267" s="66"/>
      <c r="H267" s="66"/>
      <c r="I267" s="66"/>
      <c r="J267" s="66"/>
      <c r="K267" s="66"/>
      <c r="L267" s="66"/>
      <c r="M267" s="66"/>
    </row>
    <row r="268" spans="4:13" x14ac:dyDescent="0.25">
      <c r="D268" s="66"/>
      <c r="E268" s="66"/>
      <c r="F268" s="66"/>
      <c r="G268" s="66"/>
      <c r="H268" s="66"/>
      <c r="I268" s="66"/>
      <c r="J268" s="66"/>
      <c r="K268" s="66"/>
      <c r="L268" s="66"/>
      <c r="M268" s="66"/>
    </row>
    <row r="269" spans="4:13" x14ac:dyDescent="0.25">
      <c r="D269" s="66"/>
      <c r="E269" s="66"/>
      <c r="F269" s="66"/>
      <c r="G269" s="66"/>
      <c r="H269" s="66"/>
      <c r="I269" s="66"/>
      <c r="J269" s="66"/>
      <c r="K269" s="66"/>
      <c r="L269" s="66"/>
      <c r="M269" s="66"/>
    </row>
    <row r="270" spans="4:13" x14ac:dyDescent="0.25">
      <c r="D270" s="66"/>
      <c r="E270" s="66"/>
      <c r="F270" s="66"/>
      <c r="G270" s="66"/>
      <c r="H270" s="66"/>
      <c r="I270" s="66"/>
      <c r="J270" s="66"/>
      <c r="K270" s="66"/>
      <c r="L270" s="66"/>
      <c r="M270" s="66"/>
    </row>
    <row r="271" spans="4:13" x14ac:dyDescent="0.25">
      <c r="D271" s="66"/>
      <c r="E271" s="66"/>
      <c r="F271" s="66"/>
      <c r="G271" s="66"/>
      <c r="H271" s="66"/>
      <c r="I271" s="66"/>
      <c r="J271" s="66"/>
      <c r="K271" s="66"/>
      <c r="L271" s="66"/>
      <c r="M271" s="66"/>
    </row>
    <row r="272" spans="4:13" x14ac:dyDescent="0.25">
      <c r="D272" s="66"/>
      <c r="E272" s="66"/>
      <c r="F272" s="66"/>
      <c r="G272" s="66"/>
      <c r="H272" s="66"/>
      <c r="I272" s="66"/>
      <c r="J272" s="66"/>
      <c r="K272" s="66"/>
      <c r="L272" s="66"/>
      <c r="M272" s="66"/>
    </row>
    <row r="273" spans="4:13" x14ac:dyDescent="0.25">
      <c r="D273" s="66"/>
      <c r="E273" s="66"/>
      <c r="F273" s="66"/>
      <c r="G273" s="66"/>
      <c r="H273" s="66"/>
      <c r="I273" s="66"/>
      <c r="J273" s="66"/>
      <c r="K273" s="66"/>
      <c r="L273" s="66"/>
      <c r="M273" s="66"/>
    </row>
    <row r="274" spans="4:13" x14ac:dyDescent="0.25">
      <c r="D274" s="66"/>
      <c r="E274" s="66"/>
      <c r="F274" s="66"/>
      <c r="G274" s="66"/>
      <c r="H274" s="66"/>
      <c r="I274" s="66"/>
      <c r="J274" s="66"/>
      <c r="K274" s="66"/>
      <c r="L274" s="66"/>
      <c r="M274" s="66"/>
    </row>
    <row r="275" spans="4:13" x14ac:dyDescent="0.25">
      <c r="D275" s="66"/>
      <c r="E275" s="66"/>
      <c r="F275" s="66"/>
      <c r="G275" s="66"/>
      <c r="H275" s="66"/>
      <c r="I275" s="66"/>
      <c r="J275" s="66"/>
      <c r="K275" s="66"/>
      <c r="L275" s="66"/>
      <c r="M275" s="66"/>
    </row>
    <row r="276" spans="4:13" x14ac:dyDescent="0.25">
      <c r="D276" s="66"/>
      <c r="E276" s="66"/>
      <c r="F276" s="66"/>
      <c r="G276" s="66"/>
      <c r="H276" s="66"/>
      <c r="I276" s="66"/>
      <c r="J276" s="66"/>
      <c r="K276" s="66"/>
      <c r="L276" s="66"/>
      <c r="M276" s="66"/>
    </row>
    <row r="277" spans="4:13" x14ac:dyDescent="0.25">
      <c r="D277" s="66"/>
      <c r="E277" s="66"/>
      <c r="F277" s="66"/>
      <c r="G277" s="66"/>
      <c r="H277" s="66"/>
      <c r="I277" s="66"/>
      <c r="J277" s="66"/>
      <c r="K277" s="66"/>
      <c r="L277" s="66"/>
      <c r="M277" s="66"/>
    </row>
    <row r="278" spans="4:13" x14ac:dyDescent="0.25">
      <c r="D278" s="66"/>
      <c r="E278" s="66"/>
      <c r="F278" s="66"/>
      <c r="G278" s="66"/>
      <c r="H278" s="66"/>
      <c r="I278" s="66"/>
      <c r="J278" s="66"/>
      <c r="K278" s="66"/>
      <c r="L278" s="66"/>
      <c r="M278" s="66"/>
    </row>
    <row r="279" spans="4:13" x14ac:dyDescent="0.25">
      <c r="D279" s="66"/>
      <c r="E279" s="66"/>
      <c r="F279" s="66"/>
      <c r="G279" s="66"/>
      <c r="H279" s="66"/>
      <c r="I279" s="66"/>
      <c r="J279" s="66"/>
      <c r="K279" s="66"/>
      <c r="L279" s="66"/>
      <c r="M279" s="66"/>
    </row>
    <row r="280" spans="4:13" x14ac:dyDescent="0.25">
      <c r="D280" s="66"/>
      <c r="E280" s="66"/>
      <c r="F280" s="66"/>
      <c r="G280" s="66"/>
      <c r="H280" s="66"/>
      <c r="I280" s="66"/>
      <c r="J280" s="66"/>
      <c r="K280" s="66"/>
      <c r="L280" s="66"/>
      <c r="M280" s="66"/>
    </row>
    <row r="281" spans="4:13" x14ac:dyDescent="0.25">
      <c r="D281" s="66"/>
      <c r="E281" s="66"/>
      <c r="F281" s="66"/>
      <c r="G281" s="66"/>
      <c r="H281" s="66"/>
      <c r="I281" s="66"/>
      <c r="J281" s="66"/>
      <c r="K281" s="66"/>
      <c r="L281" s="66"/>
      <c r="M281" s="66"/>
    </row>
    <row r="282" spans="4:13" x14ac:dyDescent="0.25">
      <c r="D282" s="66"/>
      <c r="E282" s="66"/>
      <c r="F282" s="66"/>
      <c r="G282" s="66"/>
      <c r="H282" s="66"/>
      <c r="I282" s="66"/>
      <c r="J282" s="66"/>
      <c r="K282" s="66"/>
      <c r="L282" s="66"/>
      <c r="M282" s="66"/>
    </row>
    <row r="283" spans="4:13" x14ac:dyDescent="0.25">
      <c r="D283" s="66"/>
      <c r="E283" s="66"/>
      <c r="F283" s="66"/>
      <c r="G283" s="66"/>
      <c r="H283" s="66"/>
      <c r="I283" s="66"/>
      <c r="J283" s="66"/>
      <c r="K283" s="66"/>
      <c r="L283" s="66"/>
      <c r="M283" s="66"/>
    </row>
    <row r="284" spans="4:13" x14ac:dyDescent="0.25">
      <c r="D284" s="66"/>
      <c r="E284" s="66"/>
      <c r="F284" s="66"/>
      <c r="G284" s="66"/>
      <c r="H284" s="66"/>
      <c r="I284" s="66"/>
      <c r="J284" s="66"/>
      <c r="K284" s="66"/>
      <c r="L284" s="66"/>
      <c r="M284" s="66"/>
    </row>
    <row r="285" spans="4:13" x14ac:dyDescent="0.25">
      <c r="D285" s="66"/>
      <c r="E285" s="66"/>
      <c r="F285" s="66"/>
      <c r="G285" s="66"/>
      <c r="H285" s="66"/>
      <c r="I285" s="66"/>
      <c r="J285" s="66"/>
      <c r="K285" s="66"/>
      <c r="L285" s="66"/>
      <c r="M285" s="66"/>
    </row>
    <row r="286" spans="4:13" x14ac:dyDescent="0.25">
      <c r="D286" s="66"/>
      <c r="E286" s="66"/>
      <c r="F286" s="66"/>
      <c r="G286" s="66"/>
      <c r="H286" s="66"/>
      <c r="I286" s="66"/>
      <c r="J286" s="66"/>
      <c r="K286" s="66"/>
      <c r="L286" s="66"/>
      <c r="M286" s="66"/>
    </row>
    <row r="287" spans="4:13" x14ac:dyDescent="0.25">
      <c r="D287" s="66"/>
      <c r="E287" s="66"/>
      <c r="F287" s="66"/>
      <c r="G287" s="66"/>
      <c r="H287" s="66"/>
      <c r="I287" s="66"/>
      <c r="J287" s="66"/>
      <c r="K287" s="66"/>
      <c r="L287" s="66"/>
      <c r="M287" s="66"/>
    </row>
    <row r="288" spans="4:13" x14ac:dyDescent="0.25">
      <c r="D288" s="66"/>
      <c r="E288" s="66"/>
      <c r="F288" s="66"/>
      <c r="G288" s="66"/>
      <c r="H288" s="66"/>
      <c r="I288" s="66"/>
      <c r="J288" s="66"/>
      <c r="K288" s="66"/>
      <c r="L288" s="66"/>
      <c r="M288" s="66"/>
    </row>
    <row r="289" spans="4:13" x14ac:dyDescent="0.25">
      <c r="D289" s="66"/>
      <c r="E289" s="66"/>
      <c r="F289" s="66"/>
      <c r="G289" s="66"/>
      <c r="H289" s="66"/>
      <c r="I289" s="66"/>
      <c r="J289" s="66"/>
      <c r="K289" s="66"/>
      <c r="L289" s="66"/>
      <c r="M289" s="66"/>
    </row>
    <row r="290" spans="4:13" x14ac:dyDescent="0.25">
      <c r="D290" s="66"/>
      <c r="E290" s="66"/>
      <c r="F290" s="66"/>
      <c r="G290" s="66"/>
      <c r="H290" s="66"/>
      <c r="I290" s="66"/>
      <c r="J290" s="66"/>
      <c r="K290" s="66"/>
      <c r="L290" s="66"/>
      <c r="M290" s="66"/>
    </row>
    <row r="291" spans="4:13" x14ac:dyDescent="0.25">
      <c r="D291" s="66"/>
      <c r="E291" s="66"/>
      <c r="F291" s="66"/>
      <c r="G291" s="66"/>
      <c r="H291" s="66"/>
      <c r="I291" s="66"/>
      <c r="J291" s="66"/>
      <c r="K291" s="66"/>
      <c r="L291" s="66"/>
      <c r="M291" s="66"/>
    </row>
    <row r="292" spans="4:13" x14ac:dyDescent="0.25">
      <c r="D292" s="66"/>
      <c r="E292" s="66"/>
      <c r="F292" s="66"/>
      <c r="G292" s="66"/>
      <c r="H292" s="66"/>
      <c r="I292" s="66"/>
      <c r="J292" s="66"/>
      <c r="K292" s="66"/>
      <c r="L292" s="66"/>
      <c r="M292" s="66"/>
    </row>
    <row r="293" spans="4:13" x14ac:dyDescent="0.25">
      <c r="D293" s="66"/>
      <c r="E293" s="66"/>
      <c r="F293" s="66"/>
      <c r="G293" s="66"/>
      <c r="H293" s="66"/>
      <c r="I293" s="66"/>
      <c r="J293" s="66"/>
      <c r="K293" s="66"/>
      <c r="L293" s="66"/>
      <c r="M293" s="66"/>
    </row>
    <row r="294" spans="4:13" x14ac:dyDescent="0.25">
      <c r="D294" s="66"/>
      <c r="E294" s="66"/>
      <c r="F294" s="66"/>
      <c r="G294" s="66"/>
      <c r="H294" s="66"/>
      <c r="I294" s="66"/>
      <c r="J294" s="66"/>
      <c r="K294" s="66"/>
      <c r="L294" s="66"/>
      <c r="M294" s="66"/>
    </row>
    <row r="295" spans="4:13" x14ac:dyDescent="0.25">
      <c r="D295" s="66"/>
      <c r="E295" s="66"/>
      <c r="F295" s="66"/>
      <c r="G295" s="66"/>
      <c r="H295" s="66"/>
      <c r="I295" s="66"/>
      <c r="J295" s="66"/>
      <c r="K295" s="66"/>
      <c r="L295" s="66"/>
      <c r="M295" s="66"/>
    </row>
    <row r="296" spans="4:13" x14ac:dyDescent="0.25">
      <c r="D296" s="66"/>
      <c r="E296" s="66"/>
      <c r="F296" s="66"/>
      <c r="G296" s="66"/>
      <c r="H296" s="66"/>
      <c r="I296" s="66"/>
      <c r="J296" s="66"/>
      <c r="K296" s="66"/>
      <c r="L296" s="66"/>
      <c r="M296" s="66"/>
    </row>
    <row r="297" spans="4:13" x14ac:dyDescent="0.25">
      <c r="D297" s="66"/>
      <c r="E297" s="66"/>
      <c r="F297" s="66"/>
      <c r="G297" s="66"/>
      <c r="H297" s="66"/>
      <c r="I297" s="66"/>
      <c r="J297" s="66"/>
      <c r="K297" s="66"/>
      <c r="L297" s="66"/>
      <c r="M297" s="66"/>
    </row>
    <row r="298" spans="4:13" x14ac:dyDescent="0.25">
      <c r="D298" s="66"/>
      <c r="E298" s="66"/>
      <c r="F298" s="66"/>
      <c r="G298" s="66"/>
      <c r="H298" s="66"/>
      <c r="I298" s="66"/>
      <c r="J298" s="66"/>
      <c r="K298" s="66"/>
      <c r="L298" s="66"/>
      <c r="M298" s="66"/>
    </row>
    <row r="299" spans="4:13" x14ac:dyDescent="0.25">
      <c r="D299" s="66"/>
      <c r="E299" s="66"/>
      <c r="F299" s="66"/>
      <c r="G299" s="66"/>
      <c r="H299" s="66"/>
      <c r="I299" s="66"/>
      <c r="J299" s="66"/>
      <c r="K299" s="66"/>
      <c r="L299" s="66"/>
      <c r="M299" s="66"/>
    </row>
    <row r="300" spans="4:13" x14ac:dyDescent="0.25">
      <c r="D300" s="66"/>
      <c r="E300" s="66"/>
      <c r="F300" s="66"/>
      <c r="G300" s="66"/>
      <c r="H300" s="66"/>
      <c r="I300" s="66"/>
      <c r="J300" s="66"/>
      <c r="K300" s="66"/>
      <c r="L300" s="66"/>
      <c r="M300" s="66"/>
    </row>
    <row r="301" spans="4:13" x14ac:dyDescent="0.25">
      <c r="D301" s="66"/>
      <c r="E301" s="66"/>
      <c r="F301" s="66"/>
      <c r="G301" s="66"/>
      <c r="H301" s="66"/>
      <c r="I301" s="66"/>
      <c r="J301" s="66"/>
      <c r="K301" s="66"/>
      <c r="L301" s="66"/>
      <c r="M301" s="66"/>
    </row>
    <row r="302" spans="4:13" x14ac:dyDescent="0.25">
      <c r="D302" s="66"/>
      <c r="E302" s="66"/>
      <c r="F302" s="66"/>
      <c r="G302" s="66"/>
      <c r="H302" s="66"/>
      <c r="I302" s="66"/>
      <c r="J302" s="66"/>
      <c r="K302" s="66"/>
      <c r="L302" s="66"/>
      <c r="M302" s="66"/>
    </row>
    <row r="303" spans="4:13" x14ac:dyDescent="0.25">
      <c r="D303" s="66"/>
      <c r="E303" s="66"/>
      <c r="F303" s="66"/>
      <c r="G303" s="66"/>
      <c r="H303" s="66"/>
      <c r="I303" s="66"/>
      <c r="J303" s="66"/>
      <c r="K303" s="66"/>
      <c r="L303" s="66"/>
      <c r="M303" s="66"/>
    </row>
    <row r="304" spans="4:13" x14ac:dyDescent="0.25">
      <c r="D304" s="66"/>
      <c r="E304" s="66"/>
      <c r="F304" s="66"/>
      <c r="G304" s="66"/>
      <c r="H304" s="66"/>
      <c r="I304" s="66"/>
      <c r="J304" s="66"/>
      <c r="K304" s="66"/>
      <c r="L304" s="66"/>
      <c r="M304" s="66"/>
    </row>
    <row r="305" spans="4:13" x14ac:dyDescent="0.25">
      <c r="D305" s="66"/>
      <c r="E305" s="66"/>
      <c r="F305" s="66"/>
      <c r="G305" s="66"/>
      <c r="H305" s="66"/>
      <c r="I305" s="66"/>
      <c r="J305" s="66"/>
      <c r="K305" s="66"/>
      <c r="L305" s="66"/>
      <c r="M305" s="66"/>
    </row>
    <row r="306" spans="4:13" x14ac:dyDescent="0.25">
      <c r="D306" s="66"/>
      <c r="E306" s="66"/>
      <c r="F306" s="66"/>
      <c r="G306" s="66"/>
      <c r="H306" s="66"/>
      <c r="I306" s="66"/>
      <c r="J306" s="66"/>
      <c r="K306" s="66"/>
      <c r="L306" s="66"/>
      <c r="M306" s="66"/>
    </row>
    <row r="307" spans="4:13" x14ac:dyDescent="0.25">
      <c r="D307" s="66"/>
      <c r="E307" s="66"/>
      <c r="F307" s="66"/>
      <c r="G307" s="66"/>
      <c r="H307" s="66"/>
      <c r="I307" s="66"/>
      <c r="J307" s="66"/>
      <c r="K307" s="66"/>
      <c r="L307" s="66"/>
      <c r="M307" s="66"/>
    </row>
    <row r="308" spans="4:13" x14ac:dyDescent="0.25">
      <c r="D308" s="66"/>
      <c r="E308" s="66"/>
      <c r="F308" s="66"/>
      <c r="G308" s="66"/>
      <c r="H308" s="66"/>
      <c r="I308" s="66"/>
      <c r="J308" s="66"/>
      <c r="K308" s="66"/>
      <c r="L308" s="66"/>
      <c r="M308" s="66"/>
    </row>
    <row r="309" spans="4:13" x14ac:dyDescent="0.25">
      <c r="D309" s="66"/>
      <c r="E309" s="66"/>
      <c r="F309" s="66"/>
      <c r="G309" s="66"/>
      <c r="H309" s="66"/>
      <c r="I309" s="66"/>
      <c r="J309" s="66"/>
      <c r="K309" s="66"/>
      <c r="L309" s="66"/>
      <c r="M309" s="66"/>
    </row>
    <row r="310" spans="4:13" x14ac:dyDescent="0.25">
      <c r="D310" s="66"/>
      <c r="E310" s="66"/>
      <c r="F310" s="66"/>
      <c r="G310" s="66"/>
      <c r="H310" s="66"/>
      <c r="I310" s="66"/>
      <c r="J310" s="66"/>
      <c r="K310" s="66"/>
      <c r="L310" s="66"/>
      <c r="M310" s="66"/>
    </row>
    <row r="311" spans="4:13" x14ac:dyDescent="0.25">
      <c r="D311" s="66"/>
      <c r="E311" s="66"/>
      <c r="F311" s="66"/>
      <c r="G311" s="66"/>
      <c r="H311" s="66"/>
      <c r="I311" s="66"/>
      <c r="J311" s="66"/>
      <c r="K311" s="66"/>
      <c r="L311" s="66"/>
      <c r="M311" s="66"/>
    </row>
    <row r="312" spans="4:13" x14ac:dyDescent="0.25">
      <c r="D312" s="66"/>
      <c r="E312" s="66"/>
      <c r="F312" s="66"/>
      <c r="G312" s="66"/>
      <c r="H312" s="66"/>
      <c r="I312" s="66"/>
      <c r="J312" s="66"/>
      <c r="K312" s="66"/>
      <c r="L312" s="66"/>
      <c r="M312" s="66"/>
    </row>
    <row r="313" spans="4:13" x14ac:dyDescent="0.25">
      <c r="D313" s="66"/>
      <c r="E313" s="66"/>
      <c r="F313" s="66"/>
      <c r="G313" s="66"/>
      <c r="H313" s="66"/>
      <c r="I313" s="66"/>
      <c r="J313" s="66"/>
      <c r="K313" s="66"/>
      <c r="L313" s="66"/>
      <c r="M313" s="66"/>
    </row>
    <row r="314" spans="4:13" x14ac:dyDescent="0.25">
      <c r="D314" s="66"/>
      <c r="E314" s="66"/>
      <c r="F314" s="66"/>
      <c r="G314" s="66"/>
      <c r="H314" s="66"/>
      <c r="I314" s="66"/>
      <c r="J314" s="66"/>
      <c r="K314" s="66"/>
      <c r="L314" s="66"/>
      <c r="M314" s="66"/>
    </row>
    <row r="315" spans="4:13" x14ac:dyDescent="0.25">
      <c r="D315" s="66"/>
      <c r="E315" s="66"/>
      <c r="F315" s="66"/>
      <c r="G315" s="66"/>
      <c r="H315" s="66"/>
      <c r="I315" s="66"/>
      <c r="J315" s="66"/>
      <c r="K315" s="66"/>
      <c r="L315" s="66"/>
      <c r="M315" s="66"/>
    </row>
    <row r="316" spans="4:13" x14ac:dyDescent="0.25">
      <c r="D316" s="66"/>
      <c r="E316" s="66"/>
      <c r="F316" s="66"/>
      <c r="G316" s="66"/>
      <c r="H316" s="66"/>
      <c r="I316" s="66"/>
      <c r="J316" s="66"/>
      <c r="K316" s="66"/>
      <c r="L316" s="66"/>
      <c r="M316" s="66"/>
    </row>
    <row r="317" spans="4:13" x14ac:dyDescent="0.25">
      <c r="D317" s="66"/>
      <c r="E317" s="66"/>
      <c r="F317" s="66"/>
      <c r="G317" s="66"/>
      <c r="H317" s="66"/>
      <c r="I317" s="66"/>
      <c r="J317" s="66"/>
      <c r="K317" s="66"/>
      <c r="L317" s="66"/>
      <c r="M317" s="66"/>
    </row>
    <row r="318" spans="4:13" x14ac:dyDescent="0.25">
      <c r="D318" s="66"/>
      <c r="E318" s="66"/>
      <c r="F318" s="66"/>
      <c r="G318" s="66"/>
      <c r="H318" s="66"/>
      <c r="I318" s="66"/>
      <c r="J318" s="66"/>
      <c r="K318" s="66"/>
      <c r="L318" s="66"/>
      <c r="M318" s="66"/>
    </row>
    <row r="319" spans="4:13" x14ac:dyDescent="0.25">
      <c r="D319" s="66"/>
      <c r="E319" s="66"/>
      <c r="F319" s="66"/>
      <c r="G319" s="66"/>
      <c r="H319" s="66"/>
      <c r="I319" s="66"/>
      <c r="J319" s="66"/>
      <c r="K319" s="66"/>
      <c r="L319" s="66"/>
      <c r="M319" s="66"/>
    </row>
    <row r="320" spans="4:13" x14ac:dyDescent="0.25">
      <c r="D320" s="66"/>
      <c r="E320" s="66"/>
      <c r="F320" s="66"/>
      <c r="G320" s="66"/>
      <c r="H320" s="66"/>
      <c r="I320" s="66"/>
      <c r="J320" s="66"/>
      <c r="K320" s="66"/>
      <c r="L320" s="66"/>
      <c r="M320" s="66"/>
    </row>
    <row r="321" spans="4:13" x14ac:dyDescent="0.25">
      <c r="D321" s="66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4:13" x14ac:dyDescent="0.25">
      <c r="D322" s="66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4:13" x14ac:dyDescent="0.25">
      <c r="D323" s="66"/>
      <c r="E323" s="66"/>
      <c r="F323" s="66"/>
      <c r="G323" s="66"/>
      <c r="H323" s="66"/>
      <c r="I323" s="66"/>
      <c r="J323" s="66"/>
      <c r="K323" s="66"/>
      <c r="L323" s="66"/>
      <c r="M323" s="66"/>
    </row>
    <row r="324" spans="4:13" x14ac:dyDescent="0.25">
      <c r="D324" s="66"/>
      <c r="E324" s="66"/>
      <c r="F324" s="66"/>
      <c r="G324" s="66"/>
      <c r="H324" s="66"/>
      <c r="I324" s="66"/>
      <c r="J324" s="66"/>
      <c r="K324" s="66"/>
      <c r="L324" s="66"/>
      <c r="M324" s="66"/>
    </row>
    <row r="325" spans="4:13" x14ac:dyDescent="0.25">
      <c r="D325" s="66"/>
      <c r="E325" s="66"/>
      <c r="F325" s="66"/>
      <c r="G325" s="66"/>
      <c r="H325" s="66"/>
      <c r="I325" s="66"/>
      <c r="J325" s="66"/>
      <c r="K325" s="66"/>
      <c r="L325" s="66"/>
      <c r="M325" s="66"/>
    </row>
    <row r="326" spans="4:13" x14ac:dyDescent="0.25">
      <c r="D326" s="66"/>
      <c r="E326" s="66"/>
      <c r="F326" s="66"/>
      <c r="G326" s="66"/>
      <c r="H326" s="66"/>
      <c r="I326" s="66"/>
      <c r="J326" s="66"/>
      <c r="K326" s="66"/>
      <c r="L326" s="66"/>
      <c r="M326" s="66"/>
    </row>
    <row r="327" spans="4:13" x14ac:dyDescent="0.25">
      <c r="D327" s="66"/>
      <c r="E327" s="66"/>
      <c r="F327" s="66"/>
      <c r="G327" s="66"/>
      <c r="H327" s="66"/>
      <c r="I327" s="66"/>
      <c r="J327" s="66"/>
      <c r="K327" s="66"/>
      <c r="L327" s="66"/>
      <c r="M327" s="66"/>
    </row>
    <row r="328" spans="4:13" x14ac:dyDescent="0.25">
      <c r="D328" s="66"/>
      <c r="E328" s="66"/>
      <c r="F328" s="66"/>
      <c r="G328" s="66"/>
      <c r="H328" s="66"/>
      <c r="I328" s="66"/>
      <c r="J328" s="66"/>
      <c r="K328" s="66"/>
      <c r="L328" s="66"/>
      <c r="M328" s="66"/>
    </row>
    <row r="329" spans="4:13" x14ac:dyDescent="0.25">
      <c r="D329" s="66"/>
      <c r="E329" s="66"/>
      <c r="F329" s="66"/>
      <c r="G329" s="66"/>
      <c r="H329" s="66"/>
      <c r="I329" s="66"/>
      <c r="J329" s="66"/>
      <c r="K329" s="66"/>
      <c r="L329" s="66"/>
      <c r="M329" s="66"/>
    </row>
    <row r="330" spans="4:13" x14ac:dyDescent="0.25">
      <c r="D330" s="66"/>
      <c r="E330" s="66"/>
      <c r="F330" s="66"/>
      <c r="G330" s="66"/>
      <c r="H330" s="66"/>
      <c r="I330" s="66"/>
      <c r="J330" s="66"/>
      <c r="K330" s="66"/>
      <c r="L330" s="66"/>
      <c r="M330" s="66"/>
    </row>
    <row r="331" spans="4:13" x14ac:dyDescent="0.25">
      <c r="D331" s="66"/>
      <c r="E331" s="66"/>
      <c r="F331" s="66"/>
      <c r="G331" s="66"/>
      <c r="H331" s="66"/>
      <c r="I331" s="66"/>
      <c r="J331" s="66"/>
      <c r="K331" s="66"/>
      <c r="L331" s="66"/>
      <c r="M331" s="66"/>
    </row>
    <row r="332" spans="4:13" x14ac:dyDescent="0.25">
      <c r="D332" s="66"/>
      <c r="E332" s="66"/>
      <c r="F332" s="66"/>
      <c r="G332" s="66"/>
      <c r="H332" s="66"/>
      <c r="I332" s="66"/>
      <c r="J332" s="66"/>
      <c r="K332" s="66"/>
      <c r="L332" s="66"/>
      <c r="M332" s="66"/>
    </row>
    <row r="333" spans="4:13" x14ac:dyDescent="0.25"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4:13" x14ac:dyDescent="0.25">
      <c r="D334" s="66"/>
      <c r="E334" s="66"/>
      <c r="F334" s="66"/>
      <c r="G334" s="66"/>
      <c r="H334" s="66"/>
      <c r="I334" s="66"/>
      <c r="J334" s="66"/>
      <c r="K334" s="66"/>
      <c r="L334" s="66"/>
      <c r="M334" s="66"/>
    </row>
    <row r="335" spans="4:13" x14ac:dyDescent="0.25">
      <c r="D335" s="66"/>
      <c r="E335" s="66"/>
      <c r="F335" s="66"/>
      <c r="G335" s="66"/>
      <c r="H335" s="66"/>
      <c r="I335" s="66"/>
      <c r="J335" s="66"/>
      <c r="K335" s="66"/>
      <c r="L335" s="66"/>
      <c r="M335" s="66"/>
    </row>
    <row r="336" spans="4:13" x14ac:dyDescent="0.25">
      <c r="D336" s="66"/>
      <c r="E336" s="66"/>
      <c r="F336" s="66"/>
      <c r="G336" s="66"/>
      <c r="H336" s="66"/>
      <c r="I336" s="66"/>
      <c r="J336" s="66"/>
      <c r="K336" s="66"/>
      <c r="L336" s="66"/>
      <c r="M336" s="66"/>
    </row>
    <row r="337" spans="4:13" x14ac:dyDescent="0.25">
      <c r="D337" s="66"/>
      <c r="E337" s="66"/>
      <c r="F337" s="66"/>
      <c r="G337" s="66"/>
      <c r="H337" s="66"/>
      <c r="I337" s="66"/>
      <c r="J337" s="66"/>
      <c r="K337" s="66"/>
      <c r="L337" s="66"/>
      <c r="M337" s="66"/>
    </row>
    <row r="338" spans="4:13" x14ac:dyDescent="0.25">
      <c r="D338" s="66"/>
      <c r="E338" s="66"/>
      <c r="F338" s="66"/>
      <c r="G338" s="66"/>
      <c r="H338" s="66"/>
      <c r="I338" s="66"/>
      <c r="J338" s="66"/>
      <c r="K338" s="66"/>
      <c r="L338" s="66"/>
      <c r="M338" s="66"/>
    </row>
    <row r="339" spans="4:13" x14ac:dyDescent="0.25">
      <c r="D339" s="66"/>
      <c r="E339" s="66"/>
      <c r="F339" s="66"/>
      <c r="G339" s="66"/>
      <c r="H339" s="66"/>
      <c r="I339" s="66"/>
      <c r="J339" s="66"/>
      <c r="K339" s="66"/>
      <c r="L339" s="66"/>
      <c r="M339" s="66"/>
    </row>
    <row r="340" spans="4:13" x14ac:dyDescent="0.25">
      <c r="D340" s="66"/>
      <c r="E340" s="66"/>
      <c r="F340" s="66"/>
      <c r="G340" s="66"/>
      <c r="H340" s="66"/>
      <c r="I340" s="66"/>
      <c r="J340" s="66"/>
      <c r="K340" s="66"/>
      <c r="L340" s="66"/>
      <c r="M340" s="66"/>
    </row>
    <row r="341" spans="4:13" x14ac:dyDescent="0.25">
      <c r="D341" s="66"/>
      <c r="E341" s="66"/>
      <c r="F341" s="66"/>
      <c r="G341" s="66"/>
      <c r="H341" s="66"/>
      <c r="I341" s="66"/>
      <c r="J341" s="66"/>
      <c r="K341" s="66"/>
      <c r="L341" s="66"/>
      <c r="M341" s="66"/>
    </row>
    <row r="342" spans="4:13" x14ac:dyDescent="0.25">
      <c r="D342" s="66"/>
      <c r="E342" s="66"/>
      <c r="F342" s="66"/>
      <c r="G342" s="66"/>
      <c r="H342" s="66"/>
      <c r="I342" s="66"/>
      <c r="J342" s="66"/>
      <c r="K342" s="66"/>
      <c r="L342" s="66"/>
      <c r="M342" s="66"/>
    </row>
    <row r="343" spans="4:13" x14ac:dyDescent="0.25">
      <c r="D343" s="66"/>
      <c r="E343" s="66"/>
      <c r="F343" s="66"/>
      <c r="G343" s="66"/>
      <c r="H343" s="66"/>
      <c r="I343" s="66"/>
      <c r="J343" s="66"/>
      <c r="K343" s="66"/>
      <c r="L343" s="66"/>
      <c r="M343" s="66"/>
    </row>
    <row r="344" spans="4:13" x14ac:dyDescent="0.25">
      <c r="D344" s="66"/>
      <c r="E344" s="66"/>
      <c r="F344" s="66"/>
      <c r="G344" s="66"/>
      <c r="H344" s="66"/>
      <c r="I344" s="66"/>
      <c r="J344" s="66"/>
      <c r="K344" s="66"/>
      <c r="L344" s="66"/>
      <c r="M344" s="66"/>
    </row>
    <row r="345" spans="4:13" x14ac:dyDescent="0.25">
      <c r="D345" s="66"/>
      <c r="E345" s="66"/>
      <c r="F345" s="66"/>
      <c r="G345" s="66"/>
      <c r="H345" s="66"/>
      <c r="I345" s="66"/>
      <c r="J345" s="66"/>
      <c r="K345" s="66"/>
      <c r="L345" s="66"/>
      <c r="M345" s="66"/>
    </row>
    <row r="346" spans="4:13" x14ac:dyDescent="0.25">
      <c r="D346" s="66"/>
      <c r="E346" s="66"/>
      <c r="F346" s="66"/>
      <c r="G346" s="66"/>
      <c r="H346" s="66"/>
      <c r="I346" s="66"/>
      <c r="J346" s="66"/>
      <c r="K346" s="66"/>
      <c r="L346" s="66"/>
      <c r="M346" s="66"/>
    </row>
    <row r="347" spans="4:13" x14ac:dyDescent="0.25">
      <c r="D347" s="66"/>
      <c r="E347" s="66"/>
      <c r="F347" s="66"/>
      <c r="G347" s="66"/>
      <c r="H347" s="66"/>
      <c r="I347" s="66"/>
      <c r="J347" s="66"/>
      <c r="K347" s="66"/>
      <c r="L347" s="66"/>
      <c r="M347" s="66"/>
    </row>
    <row r="348" spans="4:13" x14ac:dyDescent="0.25">
      <c r="D348" s="66"/>
      <c r="E348" s="66"/>
      <c r="F348" s="66"/>
      <c r="G348" s="66"/>
      <c r="H348" s="66"/>
      <c r="I348" s="66"/>
      <c r="J348" s="66"/>
      <c r="K348" s="66"/>
      <c r="L348" s="66"/>
      <c r="M348" s="66"/>
    </row>
    <row r="349" spans="4:13" x14ac:dyDescent="0.25">
      <c r="D349" s="66"/>
      <c r="E349" s="66"/>
      <c r="F349" s="66"/>
      <c r="G349" s="66"/>
      <c r="H349" s="66"/>
      <c r="I349" s="66"/>
      <c r="J349" s="66"/>
      <c r="K349" s="66"/>
      <c r="L349" s="66"/>
      <c r="M349" s="66"/>
    </row>
    <row r="350" spans="4:13" x14ac:dyDescent="0.25">
      <c r="D350" s="66"/>
      <c r="E350" s="66"/>
      <c r="F350" s="66"/>
      <c r="G350" s="66"/>
      <c r="H350" s="66"/>
      <c r="I350" s="66"/>
      <c r="J350" s="66"/>
      <c r="K350" s="66"/>
      <c r="L350" s="66"/>
      <c r="M350" s="66"/>
    </row>
    <row r="351" spans="4:13" x14ac:dyDescent="0.25">
      <c r="D351" s="66"/>
      <c r="E351" s="66"/>
      <c r="F351" s="66"/>
      <c r="G351" s="66"/>
      <c r="H351" s="66"/>
      <c r="I351" s="66"/>
      <c r="J351" s="66"/>
      <c r="K351" s="66"/>
      <c r="L351" s="66"/>
      <c r="M351" s="66"/>
    </row>
    <row r="352" spans="4:13" x14ac:dyDescent="0.25">
      <c r="D352" s="66"/>
      <c r="E352" s="66"/>
      <c r="F352" s="66"/>
      <c r="G352" s="66"/>
      <c r="H352" s="66"/>
      <c r="I352" s="66"/>
      <c r="J352" s="66"/>
      <c r="K352" s="66"/>
      <c r="L352" s="66"/>
      <c r="M352" s="66"/>
    </row>
    <row r="353" spans="4:13" x14ac:dyDescent="0.25">
      <c r="D353" s="66"/>
      <c r="E353" s="66"/>
      <c r="F353" s="66"/>
      <c r="G353" s="66"/>
      <c r="H353" s="66"/>
      <c r="I353" s="66"/>
      <c r="J353" s="66"/>
      <c r="K353" s="66"/>
      <c r="L353" s="66"/>
      <c r="M353" s="66"/>
    </row>
    <row r="354" spans="4:13" x14ac:dyDescent="0.25">
      <c r="D354" s="66"/>
      <c r="E354" s="66"/>
      <c r="F354" s="66"/>
      <c r="G354" s="66"/>
      <c r="H354" s="66"/>
      <c r="I354" s="66"/>
      <c r="J354" s="66"/>
      <c r="K354" s="66"/>
      <c r="L354" s="66"/>
      <c r="M354" s="66"/>
    </row>
    <row r="355" spans="4:13" x14ac:dyDescent="0.25">
      <c r="D355" s="66"/>
      <c r="E355" s="66"/>
      <c r="F355" s="66"/>
      <c r="G355" s="66"/>
      <c r="H355" s="66"/>
      <c r="I355" s="66"/>
      <c r="J355" s="66"/>
      <c r="K355" s="66"/>
      <c r="L355" s="66"/>
      <c r="M355" s="66"/>
    </row>
    <row r="356" spans="4:13" x14ac:dyDescent="0.25">
      <c r="D356" s="66"/>
      <c r="E356" s="66"/>
      <c r="F356" s="66"/>
      <c r="G356" s="66"/>
      <c r="H356" s="66"/>
      <c r="I356" s="66"/>
      <c r="J356" s="66"/>
      <c r="K356" s="66"/>
      <c r="L356" s="66"/>
      <c r="M356" s="66"/>
    </row>
    <row r="357" spans="4:13" x14ac:dyDescent="0.25">
      <c r="D357" s="66"/>
      <c r="E357" s="66"/>
      <c r="F357" s="66"/>
      <c r="G357" s="66"/>
      <c r="H357" s="66"/>
      <c r="I357" s="66"/>
      <c r="J357" s="66"/>
      <c r="K357" s="66"/>
      <c r="L357" s="66"/>
      <c r="M357" s="66"/>
    </row>
    <row r="358" spans="4:13" x14ac:dyDescent="0.25">
      <c r="D358" s="66"/>
      <c r="E358" s="66"/>
      <c r="F358" s="66"/>
      <c r="G358" s="66"/>
      <c r="H358" s="66"/>
      <c r="I358" s="66"/>
      <c r="J358" s="66"/>
      <c r="K358" s="66"/>
      <c r="L358" s="66"/>
      <c r="M358" s="66"/>
    </row>
    <row r="359" spans="4:13" x14ac:dyDescent="0.25">
      <c r="D359" s="66"/>
      <c r="E359" s="66"/>
      <c r="F359" s="66"/>
      <c r="G359" s="66"/>
      <c r="H359" s="66"/>
      <c r="I359" s="66"/>
      <c r="J359" s="66"/>
      <c r="K359" s="66"/>
      <c r="L359" s="66"/>
      <c r="M359" s="66"/>
    </row>
    <row r="360" spans="4:13" x14ac:dyDescent="0.25">
      <c r="D360" s="66"/>
      <c r="E360" s="66"/>
      <c r="F360" s="66"/>
      <c r="G360" s="66"/>
      <c r="H360" s="66"/>
      <c r="I360" s="66"/>
      <c r="J360" s="66"/>
      <c r="K360" s="66"/>
      <c r="L360" s="66"/>
      <c r="M360" s="66"/>
    </row>
    <row r="361" spans="4:13" x14ac:dyDescent="0.25">
      <c r="D361" s="66"/>
      <c r="E361" s="66"/>
      <c r="F361" s="66"/>
      <c r="G361" s="66"/>
      <c r="H361" s="66"/>
      <c r="I361" s="66"/>
      <c r="J361" s="66"/>
      <c r="K361" s="66"/>
      <c r="L361" s="66"/>
      <c r="M361" s="66"/>
    </row>
    <row r="362" spans="4:13" x14ac:dyDescent="0.25">
      <c r="D362" s="66"/>
      <c r="E362" s="66"/>
      <c r="F362" s="66"/>
      <c r="G362" s="66"/>
      <c r="H362" s="66"/>
      <c r="I362" s="66"/>
      <c r="J362" s="66"/>
      <c r="K362" s="66"/>
      <c r="L362" s="66"/>
      <c r="M362" s="66"/>
    </row>
    <row r="363" spans="4:13" x14ac:dyDescent="0.25">
      <c r="D363" s="66"/>
      <c r="E363" s="66"/>
      <c r="F363" s="66"/>
      <c r="G363" s="66"/>
      <c r="H363" s="66"/>
      <c r="I363" s="66"/>
      <c r="J363" s="66"/>
      <c r="K363" s="66"/>
      <c r="L363" s="66"/>
      <c r="M363" s="66"/>
    </row>
    <row r="364" spans="4:13" x14ac:dyDescent="0.25">
      <c r="D364" s="66"/>
      <c r="E364" s="66"/>
      <c r="F364" s="66"/>
      <c r="G364" s="66"/>
      <c r="H364" s="66"/>
      <c r="I364" s="66"/>
      <c r="J364" s="66"/>
      <c r="K364" s="66"/>
      <c r="L364" s="66"/>
      <c r="M364" s="66"/>
    </row>
    <row r="365" spans="4:13" x14ac:dyDescent="0.25">
      <c r="D365" s="66"/>
      <c r="E365" s="66"/>
      <c r="F365" s="66"/>
      <c r="G365" s="66"/>
      <c r="H365" s="66"/>
      <c r="I365" s="66"/>
      <c r="J365" s="66"/>
      <c r="K365" s="66"/>
      <c r="L365" s="66"/>
      <c r="M365" s="66"/>
    </row>
    <row r="366" spans="4:13" x14ac:dyDescent="0.25">
      <c r="D366" s="66"/>
      <c r="E366" s="66"/>
      <c r="F366" s="66"/>
      <c r="G366" s="66"/>
      <c r="H366" s="66"/>
      <c r="I366" s="66"/>
      <c r="J366" s="66"/>
      <c r="K366" s="66"/>
      <c r="L366" s="66"/>
      <c r="M366" s="66"/>
    </row>
    <row r="367" spans="4:13" x14ac:dyDescent="0.25">
      <c r="D367" s="66"/>
      <c r="E367" s="66"/>
      <c r="F367" s="66"/>
      <c r="G367" s="66"/>
      <c r="H367" s="66"/>
      <c r="I367" s="66"/>
      <c r="J367" s="66"/>
      <c r="K367" s="66"/>
      <c r="L367" s="66"/>
      <c r="M367" s="66"/>
    </row>
    <row r="368" spans="4:13" x14ac:dyDescent="0.25">
      <c r="D368" s="66"/>
      <c r="E368" s="66"/>
      <c r="F368" s="66"/>
      <c r="G368" s="66"/>
      <c r="H368" s="66"/>
      <c r="I368" s="66"/>
      <c r="J368" s="66"/>
      <c r="K368" s="66"/>
      <c r="L368" s="66"/>
      <c r="M368" s="66"/>
    </row>
    <row r="369" spans="4:13" x14ac:dyDescent="0.25">
      <c r="D369" s="66"/>
      <c r="E369" s="66"/>
      <c r="F369" s="66"/>
      <c r="G369" s="66"/>
      <c r="H369" s="66"/>
      <c r="I369" s="66"/>
      <c r="J369" s="66"/>
      <c r="K369" s="66"/>
      <c r="L369" s="66"/>
      <c r="M369" s="66"/>
    </row>
    <row r="370" spans="4:13" x14ac:dyDescent="0.25">
      <c r="D370" s="66"/>
      <c r="E370" s="66"/>
      <c r="F370" s="66"/>
      <c r="G370" s="66"/>
      <c r="H370" s="66"/>
      <c r="I370" s="66"/>
      <c r="J370" s="66"/>
      <c r="K370" s="66"/>
      <c r="L370" s="66"/>
      <c r="M370" s="66"/>
    </row>
    <row r="371" spans="4:13" x14ac:dyDescent="0.25">
      <c r="D371" s="66"/>
      <c r="E371" s="66"/>
      <c r="F371" s="66"/>
      <c r="G371" s="66"/>
      <c r="H371" s="66"/>
      <c r="I371" s="66"/>
      <c r="J371" s="66"/>
      <c r="K371" s="66"/>
      <c r="L371" s="66"/>
      <c r="M371" s="66"/>
    </row>
    <row r="372" spans="4:13" x14ac:dyDescent="0.25">
      <c r="D372" s="66"/>
      <c r="E372" s="66"/>
      <c r="F372" s="66"/>
      <c r="G372" s="66"/>
      <c r="H372" s="66"/>
      <c r="I372" s="66"/>
      <c r="J372" s="66"/>
      <c r="K372" s="66"/>
      <c r="L372" s="66"/>
      <c r="M372" s="66"/>
    </row>
    <row r="373" spans="4:13" x14ac:dyDescent="0.25">
      <c r="D373" s="66"/>
      <c r="E373" s="66"/>
      <c r="F373" s="66"/>
      <c r="G373" s="66"/>
      <c r="H373" s="66"/>
      <c r="I373" s="66"/>
      <c r="J373" s="66"/>
      <c r="K373" s="66"/>
      <c r="L373" s="66"/>
      <c r="M373" s="66"/>
    </row>
    <row r="374" spans="4:13" x14ac:dyDescent="0.25">
      <c r="D374" s="66"/>
      <c r="E374" s="66"/>
      <c r="F374" s="66"/>
      <c r="G374" s="66"/>
      <c r="H374" s="66"/>
      <c r="I374" s="66"/>
      <c r="J374" s="66"/>
      <c r="K374" s="66"/>
      <c r="L374" s="66"/>
      <c r="M374" s="66"/>
    </row>
    <row r="375" spans="4:13" x14ac:dyDescent="0.25">
      <c r="D375" s="66"/>
      <c r="E375" s="66"/>
      <c r="F375" s="66"/>
      <c r="G375" s="66"/>
      <c r="H375" s="66"/>
      <c r="I375" s="66"/>
      <c r="J375" s="66"/>
      <c r="K375" s="66"/>
      <c r="L375" s="66"/>
      <c r="M375" s="66"/>
    </row>
    <row r="376" spans="4:13" x14ac:dyDescent="0.25">
      <c r="D376" s="66"/>
      <c r="E376" s="66"/>
      <c r="F376" s="66"/>
      <c r="G376" s="66"/>
      <c r="H376" s="66"/>
      <c r="I376" s="66"/>
      <c r="J376" s="66"/>
      <c r="K376" s="66"/>
      <c r="L376" s="66"/>
      <c r="M376" s="66"/>
    </row>
    <row r="377" spans="4:13" x14ac:dyDescent="0.25">
      <c r="D377" s="66"/>
      <c r="E377" s="66"/>
      <c r="F377" s="66"/>
      <c r="G377" s="66"/>
      <c r="H377" s="66"/>
      <c r="I377" s="66"/>
      <c r="J377" s="66"/>
      <c r="K377" s="66"/>
      <c r="L377" s="66"/>
      <c r="M377" s="66"/>
    </row>
    <row r="378" spans="4:13" x14ac:dyDescent="0.25">
      <c r="D378" s="66"/>
      <c r="E378" s="66"/>
      <c r="F378" s="66"/>
      <c r="G378" s="66"/>
      <c r="H378" s="66"/>
      <c r="I378" s="66"/>
      <c r="J378" s="66"/>
      <c r="K378" s="66"/>
      <c r="L378" s="66"/>
      <c r="M378" s="66"/>
    </row>
    <row r="379" spans="4:13" x14ac:dyDescent="0.25">
      <c r="F379" s="66"/>
      <c r="G379" s="66"/>
      <c r="H379" s="66"/>
      <c r="J379" s="66"/>
      <c r="K379" s="66"/>
      <c r="L379" s="66"/>
      <c r="M379" s="66"/>
    </row>
    <row r="380" spans="4:13" x14ac:dyDescent="0.25">
      <c r="F380" s="66"/>
      <c r="G380" s="66"/>
      <c r="H380" s="66"/>
      <c r="J380" s="66"/>
      <c r="K380" s="66"/>
      <c r="L380" s="66"/>
      <c r="M380" s="66"/>
    </row>
    <row r="381" spans="4:13" x14ac:dyDescent="0.25">
      <c r="F381" s="66"/>
      <c r="G381" s="66"/>
      <c r="H381" s="66"/>
      <c r="J381" s="66"/>
      <c r="K381" s="66"/>
      <c r="L381" s="66"/>
      <c r="M381" s="66"/>
    </row>
    <row r="382" spans="4:13" x14ac:dyDescent="0.25">
      <c r="F382" s="66"/>
      <c r="G382" s="66"/>
      <c r="H382" s="66"/>
      <c r="J382" s="66"/>
      <c r="K382" s="66"/>
      <c r="L382" s="66"/>
      <c r="M382" s="66"/>
    </row>
    <row r="383" spans="4:13" x14ac:dyDescent="0.25">
      <c r="F383" s="66"/>
      <c r="G383" s="66"/>
      <c r="H383" s="66"/>
      <c r="J383" s="66"/>
      <c r="K383" s="66"/>
      <c r="L383" s="66"/>
      <c r="M383" s="66"/>
    </row>
    <row r="384" spans="4:13" x14ac:dyDescent="0.25">
      <c r="F384" s="66"/>
      <c r="G384" s="66"/>
      <c r="H384" s="66"/>
      <c r="J384" s="66"/>
      <c r="K384" s="66"/>
      <c r="L384" s="66"/>
      <c r="M384" s="66"/>
    </row>
    <row r="385" spans="6:13" x14ac:dyDescent="0.25">
      <c r="F385" s="66"/>
      <c r="G385" s="66"/>
      <c r="H385" s="66"/>
      <c r="J385" s="66"/>
      <c r="K385" s="66"/>
      <c r="L385" s="66"/>
      <c r="M385" s="66"/>
    </row>
    <row r="386" spans="6:13" x14ac:dyDescent="0.25">
      <c r="F386" s="66"/>
      <c r="G386" s="66"/>
      <c r="H386" s="66"/>
      <c r="J386" s="66"/>
      <c r="K386" s="66"/>
      <c r="L386" s="66"/>
      <c r="M386" s="66"/>
    </row>
    <row r="387" spans="6:13" x14ac:dyDescent="0.25">
      <c r="F387" s="66"/>
      <c r="G387" s="66"/>
      <c r="H387" s="66"/>
      <c r="J387" s="66"/>
      <c r="K387" s="66"/>
      <c r="L387" s="66"/>
      <c r="M387" s="66"/>
    </row>
    <row r="388" spans="6:13" x14ac:dyDescent="0.25">
      <c r="F388" s="66"/>
      <c r="G388" s="66"/>
      <c r="H388" s="66"/>
      <c r="J388" s="66"/>
      <c r="K388" s="66"/>
      <c r="L388" s="66"/>
      <c r="M388" s="66"/>
    </row>
    <row r="389" spans="6:13" x14ac:dyDescent="0.25">
      <c r="F389" s="66"/>
      <c r="G389" s="66"/>
      <c r="H389" s="66"/>
      <c r="J389" s="66"/>
      <c r="K389" s="66"/>
      <c r="L389" s="66"/>
      <c r="M389" s="66"/>
    </row>
    <row r="390" spans="6:13" x14ac:dyDescent="0.25">
      <c r="F390" s="66"/>
      <c r="G390" s="66"/>
      <c r="H390" s="66"/>
      <c r="J390" s="66"/>
      <c r="K390" s="66"/>
      <c r="L390" s="66"/>
      <c r="M390" s="66"/>
    </row>
    <row r="391" spans="6:13" x14ac:dyDescent="0.25">
      <c r="F391" s="66"/>
      <c r="G391" s="66"/>
      <c r="H391" s="66"/>
      <c r="J391" s="66"/>
      <c r="K391" s="66"/>
      <c r="L391" s="66"/>
      <c r="M391" s="66"/>
    </row>
    <row r="392" spans="6:13" x14ac:dyDescent="0.25">
      <c r="F392" s="66"/>
      <c r="G392" s="66"/>
      <c r="H392" s="66"/>
      <c r="J392" s="66"/>
      <c r="K392" s="66"/>
      <c r="L392" s="66"/>
      <c r="M392" s="66"/>
    </row>
    <row r="393" spans="6:13" x14ac:dyDescent="0.25">
      <c r="F393" s="66"/>
      <c r="G393" s="66"/>
      <c r="H393" s="66"/>
      <c r="J393" s="66"/>
      <c r="K393" s="66"/>
      <c r="L393" s="66"/>
      <c r="M393" s="66"/>
    </row>
    <row r="394" spans="6:13" x14ac:dyDescent="0.25">
      <c r="F394" s="66"/>
      <c r="G394" s="66"/>
      <c r="H394" s="66"/>
      <c r="J394" s="66"/>
      <c r="K394" s="66"/>
      <c r="L394" s="66"/>
      <c r="M394" s="66"/>
    </row>
    <row r="395" spans="6:13" x14ac:dyDescent="0.25">
      <c r="F395" s="66"/>
      <c r="G395" s="66"/>
      <c r="H395" s="66"/>
      <c r="J395" s="66"/>
      <c r="K395" s="66"/>
      <c r="L395" s="66"/>
      <c r="M395" s="66"/>
    </row>
    <row r="396" spans="6:13" x14ac:dyDescent="0.25">
      <c r="F396" s="66"/>
      <c r="G396" s="66"/>
      <c r="H396" s="66"/>
      <c r="J396" s="66"/>
      <c r="K396" s="66"/>
      <c r="L396" s="66"/>
      <c r="M396" s="66"/>
    </row>
    <row r="397" spans="6:13" x14ac:dyDescent="0.25">
      <c r="F397" s="66"/>
      <c r="G397" s="66"/>
      <c r="H397" s="66"/>
      <c r="J397" s="66"/>
      <c r="K397" s="66"/>
      <c r="L397" s="66"/>
      <c r="M397" s="66"/>
    </row>
    <row r="398" spans="6:13" x14ac:dyDescent="0.25">
      <c r="F398" s="66"/>
      <c r="G398" s="66"/>
      <c r="H398" s="66"/>
      <c r="J398" s="66"/>
      <c r="K398" s="66"/>
      <c r="L398" s="66"/>
      <c r="M398" s="66"/>
    </row>
    <row r="399" spans="6:13" x14ac:dyDescent="0.25">
      <c r="F399" s="66"/>
      <c r="G399" s="66"/>
      <c r="H399" s="66"/>
      <c r="J399" s="66"/>
      <c r="K399" s="66"/>
      <c r="L399" s="66"/>
      <c r="M399" s="66"/>
    </row>
    <row r="400" spans="6:13" x14ac:dyDescent="0.25">
      <c r="F400" s="66"/>
      <c r="G400" s="66"/>
      <c r="H400" s="66"/>
      <c r="J400" s="66"/>
      <c r="K400" s="66"/>
      <c r="L400" s="66"/>
      <c r="M400" s="66"/>
    </row>
    <row r="401" spans="6:13" x14ac:dyDescent="0.25">
      <c r="F401" s="66"/>
      <c r="G401" s="66"/>
      <c r="H401" s="66"/>
      <c r="J401" s="66"/>
      <c r="K401" s="66"/>
      <c r="L401" s="66"/>
      <c r="M401" s="66"/>
    </row>
    <row r="402" spans="6:13" x14ac:dyDescent="0.25">
      <c r="F402" s="66"/>
      <c r="G402" s="66"/>
      <c r="H402" s="66"/>
      <c r="J402" s="66"/>
      <c r="K402" s="66"/>
      <c r="L402" s="66"/>
      <c r="M402" s="66"/>
    </row>
    <row r="403" spans="6:13" x14ac:dyDescent="0.25">
      <c r="F403" s="66"/>
      <c r="G403" s="66"/>
      <c r="H403" s="66"/>
      <c r="J403" s="66"/>
      <c r="K403" s="66"/>
      <c r="L403" s="66"/>
      <c r="M403" s="66"/>
    </row>
    <row r="404" spans="6:13" x14ac:dyDescent="0.25">
      <c r="F404" s="66"/>
      <c r="G404" s="66"/>
      <c r="H404" s="66"/>
      <c r="J404" s="66"/>
      <c r="K404" s="66"/>
      <c r="L404" s="66"/>
      <c r="M404" s="66"/>
    </row>
    <row r="405" spans="6:13" x14ac:dyDescent="0.25">
      <c r="F405" s="66"/>
      <c r="G405" s="66"/>
      <c r="H405" s="66"/>
      <c r="J405" s="66"/>
      <c r="K405" s="66"/>
      <c r="L405" s="66"/>
      <c r="M405" s="66"/>
    </row>
    <row r="406" spans="6:13" x14ac:dyDescent="0.25">
      <c r="F406" s="66"/>
      <c r="G406" s="66"/>
      <c r="H406" s="66"/>
      <c r="J406" s="66"/>
      <c r="K406" s="66"/>
      <c r="L406" s="66"/>
      <c r="M406" s="66"/>
    </row>
    <row r="407" spans="6:13" x14ac:dyDescent="0.25">
      <c r="F407" s="66"/>
      <c r="G407" s="66"/>
      <c r="H407" s="66"/>
      <c r="J407" s="66"/>
      <c r="K407" s="66"/>
      <c r="L407" s="66"/>
      <c r="M407" s="66"/>
    </row>
    <row r="408" spans="6:13" x14ac:dyDescent="0.25">
      <c r="F408" s="66"/>
      <c r="G408" s="66"/>
      <c r="H408" s="66"/>
      <c r="J408" s="66"/>
      <c r="K408" s="66"/>
      <c r="L408" s="66"/>
      <c r="M408" s="66"/>
    </row>
    <row r="409" spans="6:13" x14ac:dyDescent="0.25">
      <c r="F409" s="66"/>
      <c r="G409" s="66"/>
      <c r="H409" s="66"/>
      <c r="J409" s="66"/>
      <c r="K409" s="66"/>
      <c r="L409" s="66"/>
      <c r="M409" s="66"/>
    </row>
    <row r="410" spans="6:13" x14ac:dyDescent="0.25">
      <c r="F410" s="66"/>
      <c r="G410" s="66"/>
      <c r="H410" s="66"/>
      <c r="J410" s="66"/>
      <c r="K410" s="66"/>
      <c r="L410" s="66"/>
      <c r="M410" s="66"/>
    </row>
    <row r="411" spans="6:13" x14ac:dyDescent="0.25">
      <c r="F411" s="66"/>
      <c r="G411" s="66"/>
      <c r="H411" s="66"/>
      <c r="J411" s="66"/>
      <c r="K411" s="66"/>
      <c r="L411" s="66"/>
      <c r="M411" s="66"/>
    </row>
    <row r="412" spans="6:13" x14ac:dyDescent="0.25">
      <c r="F412" s="66"/>
      <c r="G412" s="66"/>
      <c r="H412" s="66"/>
      <c r="J412" s="66"/>
      <c r="K412" s="66"/>
      <c r="L412" s="66"/>
      <c r="M412" s="66"/>
    </row>
    <row r="413" spans="6:13" x14ac:dyDescent="0.25">
      <c r="F413" s="66"/>
      <c r="G413" s="66"/>
      <c r="H413" s="66"/>
      <c r="J413" s="66"/>
      <c r="K413" s="66"/>
      <c r="L413" s="66"/>
      <c r="M413" s="66"/>
    </row>
    <row r="414" spans="6:13" x14ac:dyDescent="0.25">
      <c r="F414" s="66"/>
      <c r="G414" s="66"/>
      <c r="H414" s="66"/>
      <c r="J414" s="66"/>
      <c r="K414" s="66"/>
      <c r="L414" s="66"/>
      <c r="M414" s="66"/>
    </row>
    <row r="415" spans="6:13" x14ac:dyDescent="0.25">
      <c r="F415" s="66"/>
      <c r="G415" s="66"/>
      <c r="H415" s="66"/>
      <c r="J415" s="66"/>
      <c r="K415" s="66"/>
      <c r="L415" s="66"/>
      <c r="M415" s="66"/>
    </row>
    <row r="416" spans="6:13" x14ac:dyDescent="0.25">
      <c r="F416" s="66"/>
      <c r="G416" s="66"/>
      <c r="H416" s="66"/>
      <c r="J416" s="66"/>
      <c r="K416" s="66"/>
      <c r="L416" s="66"/>
      <c r="M416" s="66"/>
    </row>
    <row r="417" spans="6:13" x14ac:dyDescent="0.25">
      <c r="F417" s="66"/>
      <c r="G417" s="66"/>
      <c r="H417" s="66"/>
      <c r="J417" s="66"/>
      <c r="K417" s="66"/>
      <c r="L417" s="66"/>
      <c r="M417" s="66"/>
    </row>
    <row r="418" spans="6:13" x14ac:dyDescent="0.25">
      <c r="F418" s="66"/>
      <c r="G418" s="66"/>
      <c r="H418" s="66"/>
      <c r="J418" s="66"/>
      <c r="K418" s="66"/>
      <c r="L418" s="66"/>
      <c r="M418" s="66"/>
    </row>
    <row r="419" spans="6:13" x14ac:dyDescent="0.25">
      <c r="F419" s="66"/>
      <c r="G419" s="66"/>
      <c r="H419" s="66"/>
      <c r="J419" s="66"/>
      <c r="K419" s="66"/>
      <c r="L419" s="66"/>
      <c r="M419" s="66"/>
    </row>
    <row r="420" spans="6:13" x14ac:dyDescent="0.25">
      <c r="F420" s="66"/>
      <c r="G420" s="66"/>
      <c r="H420" s="66"/>
      <c r="J420" s="66"/>
      <c r="K420" s="66"/>
      <c r="L420" s="66"/>
      <c r="M420" s="66"/>
    </row>
    <row r="421" spans="6:13" x14ac:dyDescent="0.25">
      <c r="F421" s="66"/>
      <c r="G421" s="66"/>
      <c r="H421" s="66"/>
      <c r="J421" s="66"/>
      <c r="K421" s="66"/>
      <c r="L421" s="66"/>
      <c r="M421" s="66"/>
    </row>
    <row r="422" spans="6:13" x14ac:dyDescent="0.25">
      <c r="F422" s="66"/>
      <c r="G422" s="66"/>
      <c r="H422" s="66"/>
      <c r="J422" s="66"/>
      <c r="K422" s="66"/>
      <c r="L422" s="66"/>
      <c r="M422" s="66"/>
    </row>
    <row r="423" spans="6:13" x14ac:dyDescent="0.25">
      <c r="F423" s="66"/>
      <c r="G423" s="66"/>
      <c r="H423" s="66"/>
      <c r="J423" s="66"/>
      <c r="K423" s="66"/>
      <c r="L423" s="66"/>
      <c r="M423" s="66"/>
    </row>
    <row r="424" spans="6:13" x14ac:dyDescent="0.25">
      <c r="F424" s="66"/>
      <c r="G424" s="66"/>
      <c r="H424" s="66"/>
      <c r="J424" s="66"/>
      <c r="K424" s="66"/>
      <c r="L424" s="66"/>
      <c r="M424" s="66"/>
    </row>
    <row r="425" spans="6:13" x14ac:dyDescent="0.25">
      <c r="F425" s="66"/>
      <c r="G425" s="66"/>
      <c r="H425" s="66"/>
      <c r="J425" s="66"/>
      <c r="K425" s="66"/>
      <c r="L425" s="66"/>
      <c r="M425" s="66"/>
    </row>
    <row r="426" spans="6:13" x14ac:dyDescent="0.25">
      <c r="F426" s="66"/>
      <c r="G426" s="66"/>
      <c r="H426" s="66"/>
      <c r="J426" s="66"/>
      <c r="K426" s="66"/>
      <c r="L426" s="66"/>
      <c r="M426" s="66"/>
    </row>
    <row r="427" spans="6:13" x14ac:dyDescent="0.25">
      <c r="F427" s="66"/>
      <c r="G427" s="66"/>
      <c r="H427" s="66"/>
      <c r="J427" s="66"/>
      <c r="K427" s="66"/>
      <c r="L427" s="66"/>
      <c r="M427" s="66"/>
    </row>
    <row r="428" spans="6:13" x14ac:dyDescent="0.25">
      <c r="F428" s="66"/>
      <c r="G428" s="66"/>
      <c r="H428" s="66"/>
      <c r="J428" s="66"/>
      <c r="K428" s="66"/>
      <c r="L428" s="66"/>
      <c r="M428" s="66"/>
    </row>
    <row r="429" spans="6:13" x14ac:dyDescent="0.25">
      <c r="F429" s="66"/>
      <c r="G429" s="66"/>
      <c r="H429" s="66"/>
      <c r="J429" s="66"/>
      <c r="K429" s="66"/>
      <c r="L429" s="66"/>
      <c r="M429" s="66"/>
    </row>
    <row r="430" spans="6:13" x14ac:dyDescent="0.25">
      <c r="F430" s="66"/>
      <c r="G430" s="66"/>
      <c r="H430" s="66"/>
      <c r="J430" s="66"/>
      <c r="K430" s="66"/>
      <c r="L430" s="66"/>
      <c r="M430" s="66"/>
    </row>
    <row r="431" spans="6:13" x14ac:dyDescent="0.25">
      <c r="F431" s="66"/>
      <c r="G431" s="66"/>
      <c r="H431" s="66"/>
      <c r="J431" s="66"/>
      <c r="K431" s="66"/>
      <c r="L431" s="66"/>
      <c r="M431" s="66"/>
    </row>
    <row r="432" spans="6:13" x14ac:dyDescent="0.25">
      <c r="F432" s="66"/>
      <c r="G432" s="66"/>
      <c r="H432" s="66"/>
      <c r="J432" s="66"/>
      <c r="K432" s="66"/>
      <c r="L432" s="66"/>
      <c r="M432" s="66"/>
    </row>
    <row r="433" spans="6:13" x14ac:dyDescent="0.25">
      <c r="F433" s="66"/>
      <c r="G433" s="66"/>
      <c r="H433" s="66"/>
      <c r="J433" s="66"/>
      <c r="K433" s="66"/>
      <c r="L433" s="66"/>
      <c r="M433" s="66"/>
    </row>
    <row r="434" spans="6:13" x14ac:dyDescent="0.25">
      <c r="F434" s="66"/>
      <c r="G434" s="66"/>
      <c r="H434" s="66"/>
      <c r="J434" s="66"/>
      <c r="K434" s="66"/>
      <c r="L434" s="66"/>
      <c r="M434" s="66"/>
    </row>
    <row r="435" spans="6:13" x14ac:dyDescent="0.25">
      <c r="F435" s="66"/>
      <c r="G435" s="66"/>
      <c r="H435" s="66"/>
      <c r="J435" s="66"/>
      <c r="K435" s="66"/>
      <c r="L435" s="66"/>
      <c r="M435" s="66"/>
    </row>
    <row r="436" spans="6:13" x14ac:dyDescent="0.25">
      <c r="F436" s="66"/>
      <c r="G436" s="66"/>
      <c r="H436" s="66"/>
      <c r="J436" s="66"/>
      <c r="K436" s="66"/>
      <c r="L436" s="66"/>
      <c r="M436" s="66"/>
    </row>
    <row r="437" spans="6:13" x14ac:dyDescent="0.25">
      <c r="F437" s="66"/>
      <c r="G437" s="66"/>
      <c r="H437" s="66"/>
      <c r="J437" s="66"/>
      <c r="K437" s="66"/>
      <c r="L437" s="66"/>
      <c r="M437" s="66"/>
    </row>
    <row r="438" spans="6:13" x14ac:dyDescent="0.25">
      <c r="F438" s="66"/>
      <c r="G438" s="66"/>
      <c r="H438" s="66"/>
      <c r="J438" s="66"/>
      <c r="K438" s="66"/>
      <c r="L438" s="66"/>
      <c r="M438" s="66"/>
    </row>
    <row r="439" spans="6:13" x14ac:dyDescent="0.25">
      <c r="F439" s="66"/>
      <c r="G439" s="66"/>
      <c r="H439" s="66"/>
      <c r="J439" s="66"/>
      <c r="K439" s="66"/>
      <c r="L439" s="66"/>
      <c r="M439" s="66"/>
    </row>
    <row r="440" spans="6:13" x14ac:dyDescent="0.25">
      <c r="F440" s="66"/>
      <c r="G440" s="66"/>
      <c r="H440" s="66"/>
      <c r="J440" s="66"/>
      <c r="K440" s="66"/>
      <c r="L440" s="66"/>
      <c r="M440" s="66"/>
    </row>
    <row r="441" spans="6:13" x14ac:dyDescent="0.25">
      <c r="F441" s="66"/>
      <c r="G441" s="66"/>
      <c r="H441" s="66"/>
      <c r="J441" s="66"/>
      <c r="K441" s="66"/>
      <c r="L441" s="66"/>
      <c r="M441" s="66"/>
    </row>
    <row r="442" spans="6:13" x14ac:dyDescent="0.25">
      <c r="F442" s="66"/>
      <c r="G442" s="66"/>
      <c r="H442" s="66"/>
      <c r="J442" s="66"/>
      <c r="K442" s="66"/>
      <c r="L442" s="66"/>
      <c r="M442" s="66"/>
    </row>
    <row r="443" spans="6:13" x14ac:dyDescent="0.25">
      <c r="F443" s="66"/>
      <c r="G443" s="66"/>
      <c r="H443" s="66"/>
      <c r="J443" s="66"/>
      <c r="K443" s="66"/>
      <c r="L443" s="66"/>
      <c r="M443" s="66"/>
    </row>
    <row r="444" spans="6:13" x14ac:dyDescent="0.25">
      <c r="F444" s="66"/>
      <c r="G444" s="66"/>
      <c r="H444" s="66"/>
      <c r="J444" s="66"/>
      <c r="K444" s="66"/>
      <c r="L444" s="66"/>
      <c r="M444" s="66"/>
    </row>
    <row r="445" spans="6:13" x14ac:dyDescent="0.25">
      <c r="F445" s="66"/>
      <c r="G445" s="66"/>
      <c r="H445" s="66"/>
      <c r="J445" s="66"/>
      <c r="K445" s="66"/>
      <c r="L445" s="66"/>
      <c r="M445" s="66"/>
    </row>
    <row r="446" spans="6:13" x14ac:dyDescent="0.25">
      <c r="F446" s="66"/>
      <c r="G446" s="66"/>
      <c r="H446" s="66"/>
      <c r="J446" s="66"/>
      <c r="K446" s="66"/>
      <c r="L446" s="66"/>
      <c r="M446" s="66"/>
    </row>
    <row r="447" spans="6:13" x14ac:dyDescent="0.25">
      <c r="F447" s="66"/>
      <c r="G447" s="66"/>
      <c r="H447" s="66"/>
      <c r="J447" s="66"/>
      <c r="K447" s="66"/>
      <c r="L447" s="66"/>
      <c r="M447" s="66"/>
    </row>
    <row r="448" spans="6:13" x14ac:dyDescent="0.25">
      <c r="F448" s="66"/>
      <c r="G448" s="66"/>
      <c r="H448" s="66"/>
      <c r="J448" s="66"/>
      <c r="K448" s="66"/>
      <c r="L448" s="66"/>
      <c r="M448" s="66"/>
    </row>
    <row r="449" spans="6:13" x14ac:dyDescent="0.25">
      <c r="F449" s="66"/>
      <c r="G449" s="66"/>
      <c r="H449" s="66"/>
      <c r="J449" s="66"/>
      <c r="K449" s="66"/>
      <c r="L449" s="66"/>
      <c r="M449" s="66"/>
    </row>
    <row r="450" spans="6:13" x14ac:dyDescent="0.25">
      <c r="F450" s="66"/>
      <c r="G450" s="66"/>
      <c r="H450" s="66"/>
      <c r="J450" s="66"/>
      <c r="K450" s="66"/>
      <c r="L450" s="66"/>
      <c r="M450" s="66"/>
    </row>
    <row r="451" spans="6:13" x14ac:dyDescent="0.25">
      <c r="F451" s="66"/>
      <c r="G451" s="66"/>
      <c r="H451" s="66"/>
      <c r="J451" s="66"/>
      <c r="K451" s="66"/>
      <c r="L451" s="66"/>
      <c r="M451" s="66"/>
    </row>
    <row r="452" spans="6:13" x14ac:dyDescent="0.25">
      <c r="F452" s="66"/>
      <c r="G452" s="66"/>
      <c r="H452" s="66"/>
      <c r="J452" s="66"/>
      <c r="K452" s="66"/>
      <c r="L452" s="66"/>
      <c r="M452" s="66"/>
    </row>
    <row r="453" spans="6:13" x14ac:dyDescent="0.25">
      <c r="F453" s="66"/>
      <c r="G453" s="66"/>
      <c r="H453" s="66"/>
      <c r="J453" s="66"/>
      <c r="K453" s="66"/>
      <c r="L453" s="66"/>
      <c r="M453" s="66"/>
    </row>
    <row r="454" spans="6:13" x14ac:dyDescent="0.25">
      <c r="F454" s="66"/>
      <c r="G454" s="66"/>
      <c r="H454" s="66"/>
      <c r="J454" s="66"/>
      <c r="K454" s="66"/>
      <c r="L454" s="66"/>
      <c r="M454" s="66"/>
    </row>
    <row r="455" spans="6:13" x14ac:dyDescent="0.25">
      <c r="F455" s="66"/>
      <c r="G455" s="66"/>
      <c r="H455" s="66"/>
      <c r="J455" s="66"/>
      <c r="K455" s="66"/>
      <c r="L455" s="66"/>
      <c r="M455" s="66"/>
    </row>
    <row r="456" spans="6:13" x14ac:dyDescent="0.25">
      <c r="F456" s="66"/>
      <c r="G456" s="66"/>
      <c r="H456" s="66"/>
      <c r="J456" s="66"/>
      <c r="K456" s="66"/>
      <c r="L456" s="66"/>
      <c r="M456" s="66"/>
    </row>
    <row r="457" spans="6:13" x14ac:dyDescent="0.25">
      <c r="F457" s="66"/>
      <c r="G457" s="66"/>
      <c r="H457" s="66"/>
      <c r="J457" s="66"/>
      <c r="K457" s="66"/>
      <c r="L457" s="66"/>
      <c r="M457" s="66"/>
    </row>
    <row r="458" spans="6:13" x14ac:dyDescent="0.25">
      <c r="F458" s="66"/>
      <c r="G458" s="66"/>
      <c r="H458" s="66"/>
      <c r="J458" s="66"/>
      <c r="K458" s="66"/>
      <c r="L458" s="66"/>
      <c r="M458" s="66"/>
    </row>
    <row r="459" spans="6:13" x14ac:dyDescent="0.25">
      <c r="F459" s="66"/>
      <c r="G459" s="66"/>
      <c r="H459" s="66"/>
      <c r="J459" s="66"/>
      <c r="K459" s="66"/>
      <c r="L459" s="66"/>
      <c r="M459" s="66"/>
    </row>
    <row r="460" spans="6:13" x14ac:dyDescent="0.25">
      <c r="F460" s="66"/>
      <c r="G460" s="66"/>
      <c r="H460" s="66"/>
      <c r="J460" s="66"/>
      <c r="K460" s="66"/>
      <c r="L460" s="66"/>
      <c r="M460" s="66"/>
    </row>
    <row r="461" spans="6:13" x14ac:dyDescent="0.25">
      <c r="F461" s="66"/>
      <c r="G461" s="66"/>
      <c r="H461" s="66"/>
      <c r="J461" s="66"/>
      <c r="K461" s="66"/>
      <c r="L461" s="66"/>
      <c r="M461" s="66"/>
    </row>
    <row r="462" spans="6:13" x14ac:dyDescent="0.25">
      <c r="F462" s="66"/>
      <c r="G462" s="66"/>
      <c r="H462" s="66"/>
      <c r="J462" s="66"/>
      <c r="K462" s="66"/>
      <c r="L462" s="66"/>
      <c r="M462" s="66"/>
    </row>
    <row r="463" spans="6:13" x14ac:dyDescent="0.25">
      <c r="F463" s="66"/>
      <c r="G463" s="66"/>
      <c r="H463" s="66"/>
      <c r="J463" s="66"/>
      <c r="K463" s="66"/>
      <c r="L463" s="66"/>
      <c r="M463" s="66"/>
    </row>
    <row r="464" spans="6:13" x14ac:dyDescent="0.25">
      <c r="F464" s="66"/>
      <c r="G464" s="66"/>
      <c r="H464" s="66"/>
      <c r="J464" s="66"/>
      <c r="K464" s="66"/>
      <c r="L464" s="66"/>
      <c r="M464" s="66"/>
    </row>
    <row r="465" spans="6:13" x14ac:dyDescent="0.25">
      <c r="F465" s="66"/>
      <c r="G465" s="66"/>
      <c r="H465" s="66"/>
      <c r="J465" s="66"/>
      <c r="K465" s="66"/>
      <c r="L465" s="66"/>
      <c r="M465" s="66"/>
    </row>
    <row r="466" spans="6:13" x14ac:dyDescent="0.25">
      <c r="F466" s="66"/>
      <c r="G466" s="66"/>
      <c r="H466" s="66"/>
      <c r="J466" s="66"/>
      <c r="K466" s="66"/>
      <c r="L466" s="66"/>
      <c r="M466" s="66"/>
    </row>
    <row r="467" spans="6:13" x14ac:dyDescent="0.25">
      <c r="F467" s="66"/>
      <c r="G467" s="66"/>
      <c r="H467" s="66"/>
      <c r="J467" s="66"/>
      <c r="K467" s="66"/>
      <c r="L467" s="66"/>
      <c r="M467" s="66"/>
    </row>
    <row r="468" spans="6:13" x14ac:dyDescent="0.25">
      <c r="F468" s="66"/>
      <c r="G468" s="66"/>
      <c r="H468" s="66"/>
      <c r="J468" s="66"/>
      <c r="K468" s="66"/>
      <c r="L468" s="66"/>
      <c r="M468" s="66"/>
    </row>
    <row r="469" spans="6:13" x14ac:dyDescent="0.25">
      <c r="F469" s="66"/>
      <c r="G469" s="66"/>
      <c r="H469" s="66"/>
      <c r="J469" s="66"/>
      <c r="K469" s="66"/>
      <c r="L469" s="66"/>
      <c r="M469" s="66"/>
    </row>
    <row r="470" spans="6:13" x14ac:dyDescent="0.25">
      <c r="F470" s="66"/>
      <c r="G470" s="66"/>
      <c r="H470" s="66"/>
      <c r="J470" s="66"/>
      <c r="K470" s="66"/>
      <c r="L470" s="66"/>
      <c r="M470" s="66"/>
    </row>
    <row r="471" spans="6:13" x14ac:dyDescent="0.25">
      <c r="F471" s="66"/>
      <c r="G471" s="66"/>
      <c r="H471" s="66"/>
      <c r="J471" s="66"/>
      <c r="K471" s="66"/>
      <c r="L471" s="66"/>
      <c r="M471" s="66"/>
    </row>
    <row r="472" spans="6:13" x14ac:dyDescent="0.25">
      <c r="F472" s="66"/>
      <c r="G472" s="66"/>
      <c r="H472" s="66"/>
      <c r="J472" s="66"/>
      <c r="K472" s="66"/>
      <c r="L472" s="66"/>
      <c r="M472" s="66"/>
    </row>
    <row r="473" spans="6:13" x14ac:dyDescent="0.25">
      <c r="F473" s="66"/>
      <c r="G473" s="66"/>
      <c r="H473" s="66"/>
      <c r="J473" s="66"/>
      <c r="K473" s="66"/>
      <c r="L473" s="66"/>
      <c r="M473" s="66"/>
    </row>
    <row r="474" spans="6:13" x14ac:dyDescent="0.25">
      <c r="F474" s="66"/>
      <c r="G474" s="66"/>
      <c r="H474" s="66"/>
      <c r="J474" s="66"/>
      <c r="K474" s="66"/>
      <c r="L474" s="66"/>
      <c r="M474" s="66"/>
    </row>
    <row r="475" spans="6:13" x14ac:dyDescent="0.25">
      <c r="F475" s="66"/>
      <c r="G475" s="66"/>
      <c r="H475" s="66"/>
      <c r="J475" s="66"/>
      <c r="K475" s="66"/>
      <c r="L475" s="66"/>
      <c r="M475" s="66"/>
    </row>
    <row r="476" spans="6:13" x14ac:dyDescent="0.25">
      <c r="F476" s="66"/>
      <c r="G476" s="66"/>
      <c r="H476" s="66"/>
      <c r="J476" s="66"/>
      <c r="K476" s="66"/>
      <c r="L476" s="66"/>
      <c r="M476" s="66"/>
    </row>
    <row r="477" spans="6:13" x14ac:dyDescent="0.25">
      <c r="F477" s="66"/>
      <c r="G477" s="66"/>
      <c r="H477" s="66"/>
      <c r="J477" s="66"/>
      <c r="K477" s="66"/>
      <c r="L477" s="66"/>
      <c r="M477" s="66"/>
    </row>
    <row r="478" spans="6:13" x14ac:dyDescent="0.25">
      <c r="F478" s="66"/>
      <c r="G478" s="66"/>
      <c r="H478" s="66"/>
      <c r="J478" s="66"/>
      <c r="K478" s="66"/>
      <c r="L478" s="66"/>
      <c r="M478" s="66"/>
    </row>
    <row r="479" spans="6:13" x14ac:dyDescent="0.25">
      <c r="F479" s="66"/>
      <c r="G479" s="66"/>
      <c r="H479" s="66"/>
      <c r="J479" s="66"/>
      <c r="K479" s="66"/>
      <c r="L479" s="66"/>
      <c r="M479" s="66"/>
    </row>
    <row r="480" spans="6:13" x14ac:dyDescent="0.25">
      <c r="F480" s="66"/>
      <c r="G480" s="66"/>
      <c r="H480" s="66"/>
      <c r="J480" s="66"/>
      <c r="K480" s="66"/>
      <c r="L480" s="66"/>
      <c r="M480" s="66"/>
    </row>
    <row r="481" spans="6:13" x14ac:dyDescent="0.25">
      <c r="F481" s="66"/>
      <c r="G481" s="66"/>
      <c r="H481" s="66"/>
      <c r="J481" s="66"/>
      <c r="K481" s="66"/>
      <c r="L481" s="66"/>
      <c r="M481" s="66"/>
    </row>
    <row r="482" spans="6:13" x14ac:dyDescent="0.25">
      <c r="F482" s="66"/>
      <c r="G482" s="66"/>
      <c r="H482" s="66"/>
      <c r="J482" s="66"/>
      <c r="K482" s="66"/>
      <c r="L482" s="66"/>
      <c r="M482" s="66"/>
    </row>
    <row r="483" spans="6:13" x14ac:dyDescent="0.25">
      <c r="F483" s="66"/>
      <c r="G483" s="66"/>
      <c r="H483" s="66"/>
      <c r="J483" s="66"/>
      <c r="K483" s="66"/>
      <c r="L483" s="66"/>
      <c r="M483" s="66"/>
    </row>
    <row r="484" spans="6:13" x14ac:dyDescent="0.25">
      <c r="F484" s="66"/>
      <c r="G484" s="66"/>
      <c r="H484" s="66"/>
      <c r="J484" s="66"/>
      <c r="K484" s="66"/>
      <c r="L484" s="66"/>
      <c r="M484" s="66"/>
    </row>
    <row r="485" spans="6:13" x14ac:dyDescent="0.25">
      <c r="F485" s="66"/>
      <c r="G485" s="66"/>
      <c r="H485" s="66"/>
      <c r="J485" s="66"/>
      <c r="K485" s="66"/>
      <c r="L485" s="66"/>
      <c r="M485" s="66"/>
    </row>
    <row r="486" spans="6:13" x14ac:dyDescent="0.25">
      <c r="F486" s="66"/>
      <c r="G486" s="66"/>
      <c r="H486" s="66"/>
      <c r="J486" s="66"/>
      <c r="K486" s="66"/>
      <c r="L486" s="66"/>
      <c r="M486" s="66"/>
    </row>
    <row r="487" spans="6:13" x14ac:dyDescent="0.25">
      <c r="F487" s="66"/>
      <c r="G487" s="66"/>
      <c r="H487" s="66"/>
      <c r="J487" s="66"/>
      <c r="K487" s="66"/>
      <c r="L487" s="66"/>
      <c r="M487" s="66"/>
    </row>
    <row r="488" spans="6:13" x14ac:dyDescent="0.25">
      <c r="F488" s="66"/>
      <c r="G488" s="66"/>
      <c r="H488" s="66"/>
      <c r="J488" s="66"/>
      <c r="K488" s="66"/>
      <c r="L488" s="66"/>
      <c r="M488" s="66"/>
    </row>
    <row r="489" spans="6:13" x14ac:dyDescent="0.25">
      <c r="F489" s="66"/>
      <c r="G489" s="66"/>
      <c r="H489" s="66"/>
      <c r="J489" s="66"/>
      <c r="K489" s="66"/>
      <c r="L489" s="66"/>
      <c r="M489" s="66"/>
    </row>
    <row r="490" spans="6:13" x14ac:dyDescent="0.25">
      <c r="F490" s="66"/>
      <c r="G490" s="66"/>
      <c r="H490" s="66"/>
      <c r="J490" s="66"/>
      <c r="K490" s="66"/>
      <c r="L490" s="66"/>
      <c r="M490" s="66"/>
    </row>
    <row r="491" spans="6:13" x14ac:dyDescent="0.25">
      <c r="F491" s="66"/>
      <c r="G491" s="66"/>
      <c r="H491" s="66"/>
      <c r="J491" s="66"/>
      <c r="K491" s="66"/>
      <c r="L491" s="66"/>
      <c r="M491" s="66"/>
    </row>
    <row r="492" spans="6:13" x14ac:dyDescent="0.25">
      <c r="F492" s="66"/>
      <c r="G492" s="66"/>
      <c r="H492" s="66"/>
      <c r="J492" s="66"/>
      <c r="K492" s="66"/>
      <c r="L492" s="66"/>
      <c r="M492" s="66"/>
    </row>
    <row r="493" spans="6:13" x14ac:dyDescent="0.25">
      <c r="F493" s="66"/>
      <c r="G493" s="66"/>
      <c r="H493" s="66"/>
      <c r="J493" s="66"/>
      <c r="K493" s="66"/>
      <c r="L493" s="66"/>
      <c r="M493" s="66"/>
    </row>
    <row r="494" spans="6:13" x14ac:dyDescent="0.25">
      <c r="F494" s="66"/>
      <c r="G494" s="66"/>
      <c r="H494" s="66"/>
      <c r="J494" s="66"/>
      <c r="K494" s="66"/>
      <c r="L494" s="66"/>
      <c r="M494" s="66"/>
    </row>
    <row r="495" spans="6:13" x14ac:dyDescent="0.25">
      <c r="F495" s="66"/>
      <c r="G495" s="66"/>
      <c r="H495" s="66"/>
      <c r="J495" s="66"/>
      <c r="K495" s="66"/>
      <c r="L495" s="66"/>
      <c r="M495" s="66"/>
    </row>
    <row r="496" spans="6:13" x14ac:dyDescent="0.25">
      <c r="F496" s="66"/>
      <c r="G496" s="66"/>
      <c r="H496" s="66"/>
      <c r="J496" s="66"/>
      <c r="K496" s="66"/>
      <c r="L496" s="66"/>
      <c r="M496" s="66"/>
    </row>
    <row r="497" spans="6:13" x14ac:dyDescent="0.25">
      <c r="F497" s="66"/>
      <c r="G497" s="66"/>
      <c r="H497" s="66"/>
      <c r="J497" s="66"/>
      <c r="K497" s="66"/>
      <c r="L497" s="66"/>
      <c r="M497" s="66"/>
    </row>
    <row r="498" spans="6:13" x14ac:dyDescent="0.25">
      <c r="F498" s="66"/>
      <c r="G498" s="66"/>
      <c r="H498" s="66"/>
      <c r="J498" s="66"/>
      <c r="K498" s="66"/>
      <c r="L498" s="66"/>
      <c r="M498" s="66"/>
    </row>
    <row r="499" spans="6:13" x14ac:dyDescent="0.25">
      <c r="F499" s="66"/>
      <c r="G499" s="66"/>
      <c r="H499" s="66"/>
      <c r="J499" s="66"/>
      <c r="K499" s="66"/>
      <c r="L499" s="66"/>
      <c r="M499" s="66"/>
    </row>
    <row r="500" spans="6:13" x14ac:dyDescent="0.25">
      <c r="F500" s="66"/>
      <c r="G500" s="66"/>
      <c r="H500" s="66"/>
      <c r="J500" s="66"/>
      <c r="K500" s="66"/>
      <c r="L500" s="66"/>
      <c r="M500" s="66"/>
    </row>
    <row r="501" spans="6:13" x14ac:dyDescent="0.25">
      <c r="F501" s="66"/>
      <c r="G501" s="66"/>
      <c r="H501" s="66"/>
      <c r="J501" s="66"/>
      <c r="K501" s="66"/>
      <c r="L501" s="66"/>
      <c r="M501" s="66"/>
    </row>
    <row r="502" spans="6:13" x14ac:dyDescent="0.25">
      <c r="F502" s="66"/>
      <c r="G502" s="66"/>
      <c r="H502" s="66"/>
      <c r="J502" s="66"/>
      <c r="K502" s="66"/>
      <c r="L502" s="66"/>
      <c r="M502" s="66"/>
    </row>
    <row r="503" spans="6:13" x14ac:dyDescent="0.25">
      <c r="F503" s="66"/>
      <c r="G503" s="66"/>
      <c r="H503" s="66"/>
      <c r="J503" s="66"/>
      <c r="K503" s="66"/>
      <c r="L503" s="66"/>
      <c r="M503" s="66"/>
    </row>
    <row r="504" spans="6:13" x14ac:dyDescent="0.25">
      <c r="F504" s="66"/>
      <c r="G504" s="66"/>
      <c r="H504" s="66"/>
      <c r="J504" s="66"/>
      <c r="K504" s="66"/>
      <c r="L504" s="66"/>
      <c r="M504" s="66"/>
    </row>
    <row r="505" spans="6:13" x14ac:dyDescent="0.25">
      <c r="F505" s="66"/>
      <c r="G505" s="66"/>
      <c r="H505" s="66"/>
      <c r="J505" s="66"/>
      <c r="K505" s="66"/>
      <c r="L505" s="66"/>
      <c r="M505" s="66"/>
    </row>
    <row r="506" spans="6:13" x14ac:dyDescent="0.25">
      <c r="F506" s="66"/>
      <c r="G506" s="66"/>
      <c r="H506" s="66"/>
      <c r="J506" s="66"/>
      <c r="K506" s="66"/>
      <c r="L506" s="66"/>
      <c r="M506" s="66"/>
    </row>
    <row r="507" spans="6:13" x14ac:dyDescent="0.25">
      <c r="F507" s="66"/>
      <c r="G507" s="66"/>
      <c r="H507" s="66"/>
      <c r="J507" s="66"/>
      <c r="K507" s="66"/>
      <c r="L507" s="66"/>
      <c r="M507" s="66"/>
    </row>
    <row r="508" spans="6:13" x14ac:dyDescent="0.25">
      <c r="F508" s="66"/>
      <c r="G508" s="66"/>
      <c r="H508" s="66"/>
      <c r="J508" s="66"/>
      <c r="K508" s="66"/>
      <c r="L508" s="66"/>
      <c r="M508" s="66"/>
    </row>
    <row r="509" spans="6:13" x14ac:dyDescent="0.25">
      <c r="F509" s="66"/>
      <c r="G509" s="66"/>
      <c r="H509" s="66"/>
      <c r="J509" s="66"/>
      <c r="K509" s="66"/>
      <c r="L509" s="66"/>
      <c r="M509" s="66"/>
    </row>
    <row r="510" spans="6:13" x14ac:dyDescent="0.25">
      <c r="F510" s="66"/>
      <c r="G510" s="66"/>
      <c r="H510" s="66"/>
      <c r="J510" s="66"/>
      <c r="K510" s="66"/>
      <c r="L510" s="66"/>
      <c r="M510" s="66"/>
    </row>
    <row r="511" spans="6:13" x14ac:dyDescent="0.25">
      <c r="F511" s="66"/>
      <c r="G511" s="66"/>
      <c r="H511" s="66"/>
      <c r="J511" s="66"/>
      <c r="K511" s="66"/>
      <c r="L511" s="66"/>
      <c r="M511" s="66"/>
    </row>
    <row r="512" spans="6:13" x14ac:dyDescent="0.25">
      <c r="F512" s="66"/>
      <c r="G512" s="66"/>
      <c r="H512" s="66"/>
      <c r="J512" s="66"/>
      <c r="K512" s="66"/>
      <c r="L512" s="66"/>
      <c r="M512" s="66"/>
    </row>
    <row r="513" spans="6:13" x14ac:dyDescent="0.25">
      <c r="F513" s="66"/>
      <c r="G513" s="66"/>
      <c r="H513" s="66"/>
      <c r="J513" s="66"/>
      <c r="K513" s="66"/>
      <c r="L513" s="66"/>
      <c r="M513" s="66"/>
    </row>
    <row r="514" spans="6:13" x14ac:dyDescent="0.25">
      <c r="F514" s="66"/>
      <c r="G514" s="66"/>
      <c r="H514" s="66"/>
      <c r="J514" s="66"/>
      <c r="K514" s="66"/>
      <c r="L514" s="66"/>
      <c r="M514" s="66"/>
    </row>
    <row r="515" spans="6:13" x14ac:dyDescent="0.25">
      <c r="F515" s="66"/>
      <c r="G515" s="66"/>
      <c r="H515" s="66"/>
      <c r="J515" s="66"/>
      <c r="K515" s="66"/>
      <c r="L515" s="66"/>
      <c r="M515" s="66"/>
    </row>
    <row r="516" spans="6:13" x14ac:dyDescent="0.25">
      <c r="F516" s="66"/>
      <c r="G516" s="66"/>
      <c r="H516" s="66"/>
      <c r="J516" s="66"/>
      <c r="K516" s="66"/>
      <c r="L516" s="66"/>
      <c r="M516" s="66"/>
    </row>
    <row r="517" spans="6:13" x14ac:dyDescent="0.25">
      <c r="F517" s="66"/>
      <c r="G517" s="66"/>
      <c r="H517" s="66"/>
      <c r="J517" s="66"/>
      <c r="K517" s="66"/>
      <c r="L517" s="66"/>
      <c r="M517" s="66"/>
    </row>
    <row r="518" spans="6:13" x14ac:dyDescent="0.25">
      <c r="F518" s="66"/>
      <c r="G518" s="66"/>
      <c r="H518" s="66"/>
      <c r="J518" s="66"/>
      <c r="K518" s="66"/>
      <c r="L518" s="66"/>
      <c r="M518" s="66"/>
    </row>
    <row r="519" spans="6:13" x14ac:dyDescent="0.25">
      <c r="F519" s="66"/>
      <c r="G519" s="66"/>
      <c r="H519" s="66"/>
      <c r="J519" s="66"/>
      <c r="K519" s="66"/>
      <c r="L519" s="66"/>
      <c r="M519" s="66"/>
    </row>
    <row r="520" spans="6:13" x14ac:dyDescent="0.25">
      <c r="F520" s="66"/>
      <c r="G520" s="66"/>
      <c r="H520" s="66"/>
      <c r="J520" s="66"/>
      <c r="K520" s="66"/>
      <c r="L520" s="66"/>
      <c r="M520" s="66"/>
    </row>
    <row r="521" spans="6:13" x14ac:dyDescent="0.25">
      <c r="F521" s="66"/>
      <c r="G521" s="66"/>
      <c r="H521" s="66"/>
      <c r="J521" s="66"/>
      <c r="K521" s="66"/>
      <c r="L521" s="66"/>
      <c r="M521" s="66"/>
    </row>
    <row r="522" spans="6:13" x14ac:dyDescent="0.25">
      <c r="F522" s="66"/>
      <c r="G522" s="66"/>
      <c r="H522" s="66"/>
      <c r="J522" s="66"/>
      <c r="K522" s="66"/>
      <c r="L522" s="66"/>
      <c r="M522" s="66"/>
    </row>
    <row r="523" spans="6:13" x14ac:dyDescent="0.25">
      <c r="F523" s="66"/>
      <c r="G523" s="66"/>
      <c r="H523" s="66"/>
      <c r="J523" s="66"/>
      <c r="K523" s="66"/>
      <c r="L523" s="66"/>
      <c r="M523" s="66"/>
    </row>
    <row r="524" spans="6:13" x14ac:dyDescent="0.25">
      <c r="F524" s="66"/>
      <c r="G524" s="66"/>
      <c r="H524" s="66"/>
      <c r="J524" s="66"/>
      <c r="K524" s="66"/>
      <c r="L524" s="66"/>
      <c r="M524" s="66"/>
    </row>
    <row r="525" spans="6:13" x14ac:dyDescent="0.25">
      <c r="F525" s="66"/>
      <c r="G525" s="66"/>
      <c r="H525" s="66"/>
      <c r="J525" s="66"/>
      <c r="K525" s="66"/>
      <c r="L525" s="66"/>
      <c r="M525" s="66"/>
    </row>
    <row r="526" spans="6:13" x14ac:dyDescent="0.25">
      <c r="F526" s="66"/>
      <c r="G526" s="66"/>
      <c r="H526" s="66"/>
      <c r="J526" s="66"/>
      <c r="K526" s="66"/>
      <c r="L526" s="66"/>
      <c r="M526" s="66"/>
    </row>
    <row r="527" spans="6:13" x14ac:dyDescent="0.25">
      <c r="F527" s="66"/>
      <c r="G527" s="66"/>
      <c r="H527" s="66"/>
      <c r="J527" s="66"/>
      <c r="K527" s="66"/>
      <c r="L527" s="66"/>
      <c r="M527" s="66"/>
    </row>
    <row r="528" spans="6:13" x14ac:dyDescent="0.25">
      <c r="F528" s="66"/>
      <c r="G528" s="66"/>
      <c r="H528" s="66"/>
      <c r="J528" s="66"/>
      <c r="K528" s="66"/>
      <c r="L528" s="66"/>
      <c r="M528" s="66"/>
    </row>
    <row r="529" spans="6:13" x14ac:dyDescent="0.25">
      <c r="F529" s="66"/>
      <c r="G529" s="66"/>
      <c r="H529" s="66"/>
      <c r="J529" s="66"/>
      <c r="K529" s="66"/>
      <c r="L529" s="66"/>
      <c r="M529" s="66"/>
    </row>
    <row r="530" spans="6:13" x14ac:dyDescent="0.25">
      <c r="F530" s="66"/>
      <c r="G530" s="66"/>
      <c r="H530" s="66"/>
      <c r="J530" s="66"/>
      <c r="K530" s="66"/>
      <c r="L530" s="66"/>
      <c r="M530" s="66"/>
    </row>
    <row r="531" spans="6:13" x14ac:dyDescent="0.25">
      <c r="F531" s="66"/>
      <c r="G531" s="66"/>
      <c r="H531" s="66"/>
      <c r="J531" s="66"/>
      <c r="K531" s="66"/>
      <c r="L531" s="66"/>
      <c r="M531" s="66"/>
    </row>
    <row r="532" spans="6:13" x14ac:dyDescent="0.25">
      <c r="F532" s="66"/>
      <c r="G532" s="66"/>
      <c r="H532" s="66"/>
      <c r="J532" s="66"/>
      <c r="K532" s="66"/>
      <c r="L532" s="66"/>
      <c r="M532" s="66"/>
    </row>
    <row r="533" spans="6:13" x14ac:dyDescent="0.25">
      <c r="F533" s="66"/>
      <c r="G533" s="66"/>
      <c r="H533" s="66"/>
      <c r="J533" s="66"/>
      <c r="K533" s="66"/>
      <c r="L533" s="66"/>
      <c r="M533" s="66"/>
    </row>
    <row r="534" spans="6:13" x14ac:dyDescent="0.25">
      <c r="F534" s="66"/>
      <c r="G534" s="66"/>
      <c r="H534" s="66"/>
      <c r="J534" s="66"/>
      <c r="K534" s="66"/>
      <c r="L534" s="66"/>
      <c r="M534" s="66"/>
    </row>
    <row r="535" spans="6:13" x14ac:dyDescent="0.25">
      <c r="F535" s="66"/>
      <c r="G535" s="66"/>
      <c r="H535" s="66"/>
      <c r="J535" s="66"/>
      <c r="K535" s="66"/>
      <c r="L535" s="66"/>
      <c r="M535" s="66"/>
    </row>
    <row r="536" spans="6:13" x14ac:dyDescent="0.25">
      <c r="F536" s="66"/>
      <c r="G536" s="66"/>
      <c r="H536" s="66"/>
      <c r="J536" s="66"/>
      <c r="K536" s="66"/>
      <c r="L536" s="66"/>
      <c r="M536" s="66"/>
    </row>
    <row r="537" spans="6:13" x14ac:dyDescent="0.25">
      <c r="F537" s="66"/>
      <c r="G537" s="66"/>
      <c r="H537" s="66"/>
      <c r="J537" s="66"/>
      <c r="K537" s="66"/>
      <c r="L537" s="66"/>
      <c r="M537" s="66"/>
    </row>
    <row r="538" spans="6:13" x14ac:dyDescent="0.25">
      <c r="F538" s="66"/>
      <c r="G538" s="66"/>
      <c r="H538" s="66"/>
      <c r="J538" s="66"/>
      <c r="K538" s="66"/>
      <c r="L538" s="66"/>
      <c r="M538" s="66"/>
    </row>
    <row r="539" spans="6:13" x14ac:dyDescent="0.25">
      <c r="F539" s="66"/>
      <c r="G539" s="66"/>
      <c r="H539" s="66"/>
      <c r="J539" s="66"/>
      <c r="K539" s="66"/>
      <c r="L539" s="66"/>
      <c r="M539" s="66"/>
    </row>
    <row r="540" spans="6:13" x14ac:dyDescent="0.25">
      <c r="F540" s="66"/>
      <c r="G540" s="66"/>
      <c r="H540" s="66"/>
      <c r="J540" s="66"/>
      <c r="K540" s="66"/>
      <c r="L540" s="66"/>
      <c r="M540" s="66"/>
    </row>
    <row r="541" spans="6:13" x14ac:dyDescent="0.25">
      <c r="F541" s="66"/>
      <c r="G541" s="66"/>
      <c r="H541" s="66"/>
      <c r="J541" s="66"/>
      <c r="K541" s="66"/>
      <c r="L541" s="66"/>
      <c r="M541" s="66"/>
    </row>
    <row r="542" spans="6:13" x14ac:dyDescent="0.25">
      <c r="F542" s="66"/>
      <c r="G542" s="66"/>
      <c r="H542" s="66"/>
      <c r="J542" s="66"/>
      <c r="K542" s="66"/>
      <c r="L542" s="66"/>
      <c r="M542" s="66"/>
    </row>
    <row r="543" spans="6:13" x14ac:dyDescent="0.25">
      <c r="F543" s="66"/>
      <c r="G543" s="66"/>
      <c r="H543" s="66"/>
      <c r="J543" s="66"/>
      <c r="K543" s="66"/>
      <c r="L543" s="66"/>
      <c r="M543" s="66"/>
    </row>
    <row r="544" spans="6:13" x14ac:dyDescent="0.25">
      <c r="F544" s="66"/>
      <c r="G544" s="66"/>
      <c r="H544" s="66"/>
      <c r="J544" s="66"/>
      <c r="K544" s="66"/>
      <c r="L544" s="66"/>
      <c r="M544" s="66"/>
    </row>
    <row r="545" spans="6:13" x14ac:dyDescent="0.25">
      <c r="F545" s="66"/>
      <c r="G545" s="66"/>
      <c r="H545" s="66"/>
      <c r="J545" s="66"/>
      <c r="K545" s="66"/>
      <c r="L545" s="66"/>
      <c r="M545" s="66"/>
    </row>
    <row r="546" spans="6:13" x14ac:dyDescent="0.25">
      <c r="F546" s="66"/>
      <c r="G546" s="66"/>
      <c r="H546" s="66"/>
      <c r="J546" s="66"/>
      <c r="K546" s="66"/>
      <c r="L546" s="66"/>
      <c r="M546" s="66"/>
    </row>
    <row r="547" spans="6:13" x14ac:dyDescent="0.25">
      <c r="F547" s="66"/>
      <c r="G547" s="66"/>
      <c r="H547" s="66"/>
      <c r="J547" s="66"/>
      <c r="K547" s="66"/>
      <c r="L547" s="66"/>
      <c r="M547" s="66"/>
    </row>
    <row r="548" spans="6:13" x14ac:dyDescent="0.25">
      <c r="F548" s="66"/>
      <c r="G548" s="66"/>
      <c r="H548" s="66"/>
      <c r="J548" s="66"/>
      <c r="K548" s="66"/>
      <c r="L548" s="66"/>
      <c r="M548" s="66"/>
    </row>
    <row r="549" spans="6:13" x14ac:dyDescent="0.25">
      <c r="F549" s="66"/>
      <c r="G549" s="66"/>
      <c r="H549" s="66"/>
      <c r="J549" s="66"/>
      <c r="K549" s="66"/>
      <c r="L549" s="66"/>
      <c r="M549" s="66"/>
    </row>
    <row r="550" spans="6:13" x14ac:dyDescent="0.25">
      <c r="F550" s="66"/>
      <c r="G550" s="66"/>
      <c r="H550" s="66"/>
      <c r="J550" s="66"/>
      <c r="K550" s="66"/>
      <c r="L550" s="66"/>
      <c r="M550" s="66"/>
    </row>
    <row r="551" spans="6:13" x14ac:dyDescent="0.25">
      <c r="F551" s="66"/>
      <c r="G551" s="66"/>
      <c r="H551" s="66"/>
      <c r="J551" s="66"/>
      <c r="K551" s="66"/>
      <c r="L551" s="66"/>
      <c r="M551" s="66"/>
    </row>
    <row r="552" spans="6:13" x14ac:dyDescent="0.25">
      <c r="F552" s="66"/>
      <c r="G552" s="66"/>
      <c r="H552" s="66"/>
      <c r="J552" s="66"/>
      <c r="K552" s="66"/>
      <c r="L552" s="66"/>
      <c r="M552" s="66"/>
    </row>
    <row r="553" spans="6:13" x14ac:dyDescent="0.25">
      <c r="F553" s="66"/>
      <c r="G553" s="66"/>
      <c r="H553" s="66"/>
      <c r="J553" s="66"/>
      <c r="K553" s="66"/>
      <c r="L553" s="66"/>
      <c r="M553" s="66"/>
    </row>
    <row r="554" spans="6:13" x14ac:dyDescent="0.25">
      <c r="F554" s="66"/>
      <c r="G554" s="66"/>
      <c r="H554" s="66"/>
      <c r="J554" s="66"/>
      <c r="K554" s="66"/>
      <c r="L554" s="66"/>
      <c r="M554" s="66"/>
    </row>
    <row r="555" spans="6:13" x14ac:dyDescent="0.25">
      <c r="F555" s="66"/>
      <c r="G555" s="66"/>
      <c r="H555" s="66"/>
      <c r="J555" s="66"/>
      <c r="K555" s="66"/>
      <c r="L555" s="66"/>
      <c r="M555" s="66"/>
    </row>
    <row r="556" spans="6:13" x14ac:dyDescent="0.25">
      <c r="F556" s="66"/>
      <c r="G556" s="66"/>
      <c r="H556" s="66"/>
      <c r="J556" s="66"/>
      <c r="K556" s="66"/>
      <c r="L556" s="66"/>
      <c r="M556" s="66"/>
    </row>
    <row r="557" spans="6:13" x14ac:dyDescent="0.25">
      <c r="F557" s="66"/>
      <c r="G557" s="66"/>
      <c r="H557" s="66"/>
      <c r="J557" s="66"/>
      <c r="K557" s="66"/>
      <c r="L557" s="66"/>
      <c r="M557" s="66"/>
    </row>
    <row r="558" spans="6:13" x14ac:dyDescent="0.25">
      <c r="F558" s="66"/>
      <c r="G558" s="66"/>
      <c r="H558" s="66"/>
      <c r="J558" s="66"/>
      <c r="K558" s="66"/>
      <c r="L558" s="66"/>
      <c r="M558" s="66"/>
    </row>
    <row r="559" spans="6:13" x14ac:dyDescent="0.25">
      <c r="F559" s="66"/>
      <c r="G559" s="66"/>
      <c r="H559" s="66"/>
      <c r="J559" s="66"/>
      <c r="K559" s="66"/>
      <c r="L559" s="66"/>
      <c r="M559" s="66"/>
    </row>
    <row r="560" spans="6:13" x14ac:dyDescent="0.25">
      <c r="F560" s="66"/>
      <c r="G560" s="66"/>
      <c r="H560" s="66"/>
      <c r="J560" s="66"/>
      <c r="K560" s="66"/>
      <c r="L560" s="66"/>
      <c r="M560" s="66"/>
    </row>
    <row r="561" spans="6:13" x14ac:dyDescent="0.25">
      <c r="F561" s="66"/>
      <c r="G561" s="66"/>
      <c r="H561" s="66"/>
      <c r="J561" s="66"/>
      <c r="K561" s="66"/>
      <c r="L561" s="66"/>
      <c r="M561" s="66"/>
    </row>
    <row r="562" spans="6:13" x14ac:dyDescent="0.25">
      <c r="F562" s="66"/>
      <c r="G562" s="66"/>
      <c r="H562" s="66"/>
      <c r="J562" s="66"/>
      <c r="K562" s="66"/>
      <c r="L562" s="66"/>
      <c r="M562" s="66"/>
    </row>
    <row r="563" spans="6:13" x14ac:dyDescent="0.25">
      <c r="F563" s="66"/>
      <c r="G563" s="66"/>
      <c r="H563" s="66"/>
      <c r="J563" s="66"/>
      <c r="K563" s="66"/>
      <c r="L563" s="66"/>
      <c r="M563" s="66"/>
    </row>
    <row r="564" spans="6:13" x14ac:dyDescent="0.25">
      <c r="F564" s="66"/>
      <c r="G564" s="66"/>
      <c r="H564" s="66"/>
      <c r="J564" s="66"/>
      <c r="K564" s="66"/>
      <c r="L564" s="66"/>
      <c r="M564" s="66"/>
    </row>
    <row r="565" spans="6:13" x14ac:dyDescent="0.25">
      <c r="F565" s="66"/>
      <c r="G565" s="66"/>
      <c r="H565" s="66"/>
      <c r="J565" s="66"/>
      <c r="K565" s="66"/>
      <c r="L565" s="66"/>
      <c r="M565" s="66"/>
    </row>
    <row r="566" spans="6:13" x14ac:dyDescent="0.25">
      <c r="F566" s="66"/>
      <c r="G566" s="66"/>
      <c r="H566" s="66"/>
      <c r="J566" s="66"/>
      <c r="K566" s="66"/>
      <c r="L566" s="66"/>
      <c r="M566" s="66"/>
    </row>
    <row r="567" spans="6:13" x14ac:dyDescent="0.25">
      <c r="F567" s="66"/>
      <c r="G567" s="66"/>
      <c r="H567" s="66"/>
      <c r="J567" s="66"/>
      <c r="K567" s="66"/>
      <c r="L567" s="66"/>
      <c r="M567" s="66"/>
    </row>
    <row r="568" spans="6:13" x14ac:dyDescent="0.25">
      <c r="F568" s="66"/>
      <c r="G568" s="66"/>
      <c r="H568" s="66"/>
      <c r="J568" s="66"/>
      <c r="K568" s="66"/>
      <c r="L568" s="66"/>
      <c r="M568" s="66"/>
    </row>
    <row r="569" spans="6:13" x14ac:dyDescent="0.25">
      <c r="F569" s="66"/>
      <c r="G569" s="66"/>
      <c r="H569" s="66"/>
      <c r="J569" s="66"/>
      <c r="K569" s="66"/>
      <c r="L569" s="66"/>
      <c r="M569" s="66"/>
    </row>
    <row r="570" spans="6:13" x14ac:dyDescent="0.25">
      <c r="F570" s="66"/>
      <c r="G570" s="66"/>
      <c r="H570" s="66"/>
      <c r="J570" s="66"/>
      <c r="K570" s="66"/>
      <c r="L570" s="66"/>
      <c r="M570" s="66"/>
    </row>
    <row r="571" spans="6:13" x14ac:dyDescent="0.25">
      <c r="F571" s="66"/>
      <c r="G571" s="66"/>
      <c r="H571" s="66"/>
      <c r="J571" s="66"/>
      <c r="K571" s="66"/>
      <c r="L571" s="66"/>
      <c r="M571" s="66"/>
    </row>
    <row r="572" spans="6:13" x14ac:dyDescent="0.25">
      <c r="F572" s="66"/>
      <c r="G572" s="66"/>
      <c r="H572" s="66"/>
      <c r="J572" s="66"/>
      <c r="K572" s="66"/>
      <c r="L572" s="66"/>
      <c r="M572" s="66"/>
    </row>
    <row r="573" spans="6:13" x14ac:dyDescent="0.25">
      <c r="F573" s="66"/>
      <c r="G573" s="66"/>
      <c r="H573" s="66"/>
      <c r="J573" s="66"/>
      <c r="K573" s="66"/>
      <c r="L573" s="66"/>
      <c r="M573" s="66"/>
    </row>
    <row r="574" spans="6:13" x14ac:dyDescent="0.25">
      <c r="F574" s="66"/>
      <c r="G574" s="66"/>
      <c r="H574" s="66"/>
      <c r="J574" s="66"/>
      <c r="K574" s="66"/>
      <c r="L574" s="66"/>
      <c r="M574" s="66"/>
    </row>
    <row r="575" spans="6:13" x14ac:dyDescent="0.25">
      <c r="F575" s="66"/>
      <c r="G575" s="66"/>
      <c r="H575" s="66"/>
      <c r="J575" s="66"/>
      <c r="K575" s="66"/>
      <c r="L575" s="66"/>
      <c r="M575" s="66"/>
    </row>
    <row r="576" spans="6:13" x14ac:dyDescent="0.25">
      <c r="F576" s="66"/>
      <c r="G576" s="66"/>
      <c r="H576" s="66"/>
      <c r="J576" s="66"/>
      <c r="K576" s="66"/>
      <c r="L576" s="66"/>
      <c r="M576" s="66"/>
    </row>
    <row r="577" spans="6:13" x14ac:dyDescent="0.25">
      <c r="F577" s="66"/>
      <c r="G577" s="66"/>
      <c r="H577" s="66"/>
      <c r="J577" s="66"/>
      <c r="K577" s="66"/>
      <c r="L577" s="66"/>
      <c r="M577" s="66"/>
    </row>
    <row r="578" spans="6:13" x14ac:dyDescent="0.25">
      <c r="F578" s="66"/>
      <c r="G578" s="66"/>
      <c r="H578" s="66"/>
      <c r="J578" s="66"/>
      <c r="K578" s="66"/>
      <c r="L578" s="66"/>
      <c r="M578" s="66"/>
    </row>
    <row r="579" spans="6:13" x14ac:dyDescent="0.25">
      <c r="F579" s="66"/>
      <c r="G579" s="66"/>
      <c r="H579" s="66"/>
      <c r="J579" s="66"/>
      <c r="K579" s="66"/>
      <c r="L579" s="66"/>
      <c r="M579" s="66"/>
    </row>
    <row r="580" spans="6:13" x14ac:dyDescent="0.25">
      <c r="F580" s="66"/>
      <c r="G580" s="66"/>
      <c r="H580" s="66"/>
      <c r="J580" s="66"/>
      <c r="K580" s="66"/>
      <c r="L580" s="66"/>
      <c r="M580" s="66"/>
    </row>
    <row r="581" spans="6:13" x14ac:dyDescent="0.25">
      <c r="F581" s="66"/>
      <c r="G581" s="66"/>
      <c r="H581" s="66"/>
      <c r="J581" s="66"/>
      <c r="K581" s="66"/>
      <c r="L581" s="66"/>
      <c r="M581" s="66"/>
    </row>
    <row r="582" spans="6:13" x14ac:dyDescent="0.25">
      <c r="F582" s="66"/>
      <c r="G582" s="66"/>
      <c r="H582" s="66"/>
      <c r="J582" s="66"/>
      <c r="K582" s="66"/>
      <c r="L582" s="66"/>
      <c r="M582" s="66"/>
    </row>
    <row r="583" spans="6:13" x14ac:dyDescent="0.25">
      <c r="F583" s="66"/>
      <c r="G583" s="66"/>
      <c r="H583" s="66"/>
      <c r="J583" s="66"/>
      <c r="K583" s="66"/>
      <c r="L583" s="66"/>
      <c r="M583" s="66"/>
    </row>
    <row r="584" spans="6:13" x14ac:dyDescent="0.25">
      <c r="F584" s="66"/>
      <c r="G584" s="66"/>
      <c r="H584" s="66"/>
      <c r="J584" s="66"/>
      <c r="K584" s="66"/>
      <c r="L584" s="66"/>
      <c r="M584" s="66"/>
    </row>
    <row r="585" spans="6:13" x14ac:dyDescent="0.25">
      <c r="F585" s="66"/>
      <c r="G585" s="66"/>
      <c r="H585" s="66"/>
      <c r="J585" s="66"/>
      <c r="K585" s="66"/>
      <c r="L585" s="66"/>
      <c r="M585" s="66"/>
    </row>
    <row r="586" spans="6:13" x14ac:dyDescent="0.25">
      <c r="F586" s="66"/>
      <c r="G586" s="66"/>
      <c r="H586" s="66"/>
      <c r="J586" s="66"/>
      <c r="K586" s="66"/>
      <c r="L586" s="66"/>
      <c r="M586" s="66"/>
    </row>
    <row r="587" spans="6:13" x14ac:dyDescent="0.25">
      <c r="F587" s="66"/>
      <c r="G587" s="66"/>
      <c r="H587" s="66"/>
      <c r="J587" s="66"/>
      <c r="K587" s="66"/>
      <c r="L587" s="66"/>
      <c r="M587" s="66"/>
    </row>
    <row r="588" spans="6:13" x14ac:dyDescent="0.25">
      <c r="F588" s="66"/>
      <c r="G588" s="66"/>
      <c r="H588" s="66"/>
      <c r="J588" s="66"/>
      <c r="K588" s="66"/>
      <c r="L588" s="66"/>
      <c r="M588" s="66"/>
    </row>
    <row r="589" spans="6:13" x14ac:dyDescent="0.25">
      <c r="F589" s="66"/>
      <c r="G589" s="66"/>
      <c r="H589" s="66"/>
      <c r="J589" s="66"/>
      <c r="K589" s="66"/>
      <c r="L589" s="66"/>
      <c r="M589" s="66"/>
    </row>
    <row r="590" spans="6:13" x14ac:dyDescent="0.25">
      <c r="F590" s="66"/>
      <c r="G590" s="66"/>
      <c r="H590" s="66"/>
      <c r="J590" s="66"/>
      <c r="K590" s="66"/>
      <c r="L590" s="66"/>
      <c r="M590" s="66"/>
    </row>
    <row r="591" spans="6:13" x14ac:dyDescent="0.25">
      <c r="F591" s="66"/>
      <c r="G591" s="66"/>
      <c r="H591" s="66"/>
      <c r="J591" s="66"/>
      <c r="K591" s="66"/>
      <c r="L591" s="66"/>
      <c r="M591" s="66"/>
    </row>
    <row r="592" spans="6:13" x14ac:dyDescent="0.25">
      <c r="F592" s="66"/>
      <c r="G592" s="66"/>
      <c r="H592" s="66"/>
      <c r="J592" s="66"/>
      <c r="K592" s="66"/>
      <c r="L592" s="66"/>
      <c r="M592" s="66"/>
    </row>
    <row r="593" spans="6:13" x14ac:dyDescent="0.25">
      <c r="F593" s="66"/>
      <c r="G593" s="66"/>
      <c r="H593" s="66"/>
      <c r="J593" s="66"/>
      <c r="K593" s="66"/>
      <c r="L593" s="66"/>
      <c r="M593" s="66"/>
    </row>
    <row r="594" spans="6:13" x14ac:dyDescent="0.25">
      <c r="F594" s="66"/>
      <c r="G594" s="66"/>
      <c r="H594" s="66"/>
      <c r="J594" s="66"/>
      <c r="K594" s="66"/>
      <c r="L594" s="66"/>
      <c r="M594" s="66"/>
    </row>
    <row r="595" spans="6:13" x14ac:dyDescent="0.25">
      <c r="F595" s="66"/>
      <c r="G595" s="66"/>
      <c r="H595" s="66"/>
      <c r="J595" s="66"/>
      <c r="K595" s="66"/>
      <c r="L595" s="66"/>
      <c r="M595" s="66"/>
    </row>
    <row r="596" spans="6:13" x14ac:dyDescent="0.25">
      <c r="F596" s="66"/>
      <c r="G596" s="66"/>
      <c r="H596" s="66"/>
      <c r="J596" s="66"/>
      <c r="K596" s="66"/>
      <c r="L596" s="66"/>
      <c r="M596" s="66"/>
    </row>
    <row r="597" spans="6:13" x14ac:dyDescent="0.25">
      <c r="F597" s="66"/>
      <c r="G597" s="66"/>
      <c r="H597" s="66"/>
      <c r="J597" s="66"/>
      <c r="K597" s="66"/>
      <c r="L597" s="66"/>
      <c r="M597" s="66"/>
    </row>
    <row r="598" spans="6:13" x14ac:dyDescent="0.25">
      <c r="F598" s="66"/>
      <c r="G598" s="66"/>
      <c r="H598" s="66"/>
      <c r="J598" s="66"/>
      <c r="K598" s="66"/>
      <c r="L598" s="66"/>
      <c r="M598" s="66"/>
    </row>
    <row r="599" spans="6:13" x14ac:dyDescent="0.25">
      <c r="F599" s="66"/>
      <c r="G599" s="66"/>
      <c r="H599" s="66"/>
      <c r="J599" s="66"/>
      <c r="K599" s="66"/>
      <c r="L599" s="66"/>
      <c r="M599" s="66"/>
    </row>
    <row r="600" spans="6:13" x14ac:dyDescent="0.25">
      <c r="F600" s="66"/>
      <c r="G600" s="66"/>
      <c r="H600" s="66"/>
      <c r="J600" s="66"/>
      <c r="K600" s="66"/>
      <c r="L600" s="66"/>
      <c r="M600" s="66"/>
    </row>
    <row r="601" spans="6:13" x14ac:dyDescent="0.25">
      <c r="F601" s="66"/>
      <c r="G601" s="66"/>
      <c r="H601" s="66"/>
      <c r="J601" s="66"/>
      <c r="K601" s="66"/>
      <c r="L601" s="66"/>
      <c r="M601" s="66"/>
    </row>
    <row r="602" spans="6:13" x14ac:dyDescent="0.25">
      <c r="F602" s="66"/>
      <c r="G602" s="66"/>
      <c r="H602" s="66"/>
      <c r="J602" s="66"/>
      <c r="K602" s="66"/>
      <c r="L602" s="66"/>
      <c r="M602" s="66"/>
    </row>
    <row r="603" spans="6:13" x14ac:dyDescent="0.25">
      <c r="F603" s="66"/>
      <c r="G603" s="66"/>
      <c r="H603" s="66"/>
      <c r="J603" s="66"/>
      <c r="K603" s="66"/>
      <c r="L603" s="66"/>
      <c r="M603" s="66"/>
    </row>
    <row r="604" spans="6:13" x14ac:dyDescent="0.25">
      <c r="F604" s="66"/>
      <c r="G604" s="66"/>
      <c r="H604" s="66"/>
      <c r="J604" s="66"/>
      <c r="K604" s="66"/>
      <c r="L604" s="66"/>
      <c r="M604" s="66"/>
    </row>
    <row r="605" spans="6:13" x14ac:dyDescent="0.25">
      <c r="F605" s="66"/>
      <c r="G605" s="66"/>
      <c r="H605" s="66"/>
      <c r="J605" s="66"/>
      <c r="K605" s="66"/>
      <c r="L605" s="66"/>
      <c r="M605" s="66"/>
    </row>
    <row r="606" spans="6:13" x14ac:dyDescent="0.25">
      <c r="F606" s="66"/>
      <c r="G606" s="66"/>
      <c r="H606" s="66"/>
      <c r="J606" s="66"/>
      <c r="K606" s="66"/>
      <c r="L606" s="66"/>
      <c r="M606" s="66"/>
    </row>
    <row r="607" spans="6:13" x14ac:dyDescent="0.25">
      <c r="F607" s="66"/>
      <c r="G607" s="66"/>
      <c r="H607" s="66"/>
      <c r="J607" s="66"/>
      <c r="K607" s="66"/>
      <c r="L607" s="66"/>
      <c r="M607" s="66"/>
    </row>
    <row r="608" spans="6:13" x14ac:dyDescent="0.25">
      <c r="F608" s="66"/>
      <c r="G608" s="66"/>
      <c r="H608" s="66"/>
      <c r="J608" s="66"/>
      <c r="K608" s="66"/>
      <c r="L608" s="66"/>
      <c r="M608" s="66"/>
    </row>
    <row r="609" spans="6:13" x14ac:dyDescent="0.25">
      <c r="F609" s="66"/>
      <c r="G609" s="66"/>
      <c r="H609" s="66"/>
      <c r="J609" s="66"/>
      <c r="K609" s="66"/>
      <c r="L609" s="66"/>
      <c r="M609" s="66"/>
    </row>
    <row r="610" spans="6:13" x14ac:dyDescent="0.25">
      <c r="F610" s="66"/>
      <c r="G610" s="66"/>
      <c r="H610" s="66"/>
      <c r="J610" s="66"/>
      <c r="K610" s="66"/>
      <c r="L610" s="66"/>
      <c r="M610" s="66"/>
    </row>
    <row r="611" spans="6:13" x14ac:dyDescent="0.25">
      <c r="F611" s="66"/>
      <c r="G611" s="66"/>
      <c r="H611" s="66"/>
      <c r="J611" s="66"/>
      <c r="K611" s="66"/>
      <c r="L611" s="66"/>
      <c r="M611" s="66"/>
    </row>
    <row r="612" spans="6:13" x14ac:dyDescent="0.25">
      <c r="F612" s="66"/>
      <c r="G612" s="66"/>
      <c r="H612" s="66"/>
      <c r="J612" s="66"/>
      <c r="K612" s="66"/>
      <c r="L612" s="66"/>
      <c r="M612" s="66"/>
    </row>
    <row r="613" spans="6:13" x14ac:dyDescent="0.25">
      <c r="F613" s="66"/>
      <c r="G613" s="66"/>
      <c r="H613" s="66"/>
      <c r="J613" s="66"/>
      <c r="K613" s="66"/>
      <c r="L613" s="66"/>
      <c r="M613" s="66"/>
    </row>
    <row r="614" spans="6:13" x14ac:dyDescent="0.25">
      <c r="F614" s="66"/>
      <c r="G614" s="66"/>
      <c r="H614" s="66"/>
      <c r="J614" s="66"/>
      <c r="K614" s="66"/>
      <c r="L614" s="66"/>
      <c r="M614" s="66"/>
    </row>
    <row r="615" spans="6:13" x14ac:dyDescent="0.25">
      <c r="F615" s="66"/>
      <c r="G615" s="66"/>
      <c r="H615" s="66"/>
      <c r="J615" s="66"/>
      <c r="K615" s="66"/>
      <c r="L615" s="66"/>
      <c r="M615" s="66"/>
    </row>
    <row r="616" spans="6:13" x14ac:dyDescent="0.25">
      <c r="F616" s="66"/>
      <c r="G616" s="66"/>
      <c r="H616" s="66"/>
      <c r="J616" s="66"/>
      <c r="K616" s="66"/>
      <c r="L616" s="66"/>
      <c r="M616" s="66"/>
    </row>
    <row r="617" spans="6:13" x14ac:dyDescent="0.25">
      <c r="F617" s="66"/>
      <c r="G617" s="66"/>
      <c r="H617" s="66"/>
      <c r="J617" s="66"/>
      <c r="K617" s="66"/>
      <c r="L617" s="66"/>
      <c r="M617" s="66"/>
    </row>
    <row r="618" spans="6:13" x14ac:dyDescent="0.25">
      <c r="F618" s="66"/>
      <c r="G618" s="66"/>
      <c r="H618" s="66"/>
      <c r="J618" s="66"/>
      <c r="K618" s="66"/>
      <c r="L618" s="66"/>
      <c r="M618" s="66"/>
    </row>
    <row r="619" spans="6:13" x14ac:dyDescent="0.25">
      <c r="F619" s="66"/>
      <c r="G619" s="66"/>
      <c r="H619" s="66"/>
      <c r="J619" s="66"/>
      <c r="K619" s="66"/>
      <c r="L619" s="66"/>
      <c r="M619" s="66"/>
    </row>
    <row r="620" spans="6:13" x14ac:dyDescent="0.25">
      <c r="F620" s="66"/>
      <c r="G620" s="66"/>
      <c r="H620" s="66"/>
      <c r="J620" s="66"/>
      <c r="K620" s="66"/>
      <c r="L620" s="66"/>
      <c r="M620" s="66"/>
    </row>
    <row r="621" spans="6:13" x14ac:dyDescent="0.25">
      <c r="F621" s="66"/>
      <c r="G621" s="66"/>
      <c r="H621" s="66"/>
      <c r="J621" s="66"/>
      <c r="K621" s="66"/>
      <c r="L621" s="66"/>
      <c r="M621" s="66"/>
    </row>
    <row r="622" spans="6:13" x14ac:dyDescent="0.25">
      <c r="F622" s="66"/>
      <c r="G622" s="66"/>
      <c r="H622" s="66"/>
      <c r="J622" s="66"/>
      <c r="K622" s="66"/>
      <c r="L622" s="66"/>
      <c r="M622" s="66"/>
    </row>
  </sheetData>
  <mergeCells count="71">
    <mergeCell ref="A95:B95"/>
    <mergeCell ref="C95:C98"/>
    <mergeCell ref="A99:B99"/>
    <mergeCell ref="C99:C101"/>
    <mergeCell ref="A76:C76"/>
    <mergeCell ref="A87:B87"/>
    <mergeCell ref="C87:C90"/>
    <mergeCell ref="A91:B91"/>
    <mergeCell ref="C91:C94"/>
    <mergeCell ref="A77:B77"/>
    <mergeCell ref="A81:B81"/>
    <mergeCell ref="N7:N8"/>
    <mergeCell ref="P7:P8"/>
    <mergeCell ref="A10:C10"/>
    <mergeCell ref="C17:C18"/>
    <mergeCell ref="D17:D18"/>
    <mergeCell ref="G7:G8"/>
    <mergeCell ref="I7:I8"/>
    <mergeCell ref="J7:J8"/>
    <mergeCell ref="K7:K8"/>
    <mergeCell ref="L7:L8"/>
    <mergeCell ref="M7:M8"/>
    <mergeCell ref="B7:B8"/>
    <mergeCell ref="H7:H8"/>
    <mergeCell ref="F7:F8"/>
    <mergeCell ref="D7:D8"/>
    <mergeCell ref="E7:E8"/>
    <mergeCell ref="A1:A2"/>
    <mergeCell ref="C1:F1"/>
    <mergeCell ref="C2:G2"/>
    <mergeCell ref="A4:G4"/>
    <mergeCell ref="A5:G5"/>
    <mergeCell ref="C25:C32"/>
    <mergeCell ref="A33:B33"/>
    <mergeCell ref="C34:C37"/>
    <mergeCell ref="A41:C41"/>
    <mergeCell ref="A11:B11"/>
    <mergeCell ref="A17:B18"/>
    <mergeCell ref="A25:B25"/>
    <mergeCell ref="A34:B34"/>
    <mergeCell ref="A38:B38"/>
    <mergeCell ref="A49:B49"/>
    <mergeCell ref="A42:B42"/>
    <mergeCell ref="D77:D78"/>
    <mergeCell ref="C77:C80"/>
    <mergeCell ref="A53:B53"/>
    <mergeCell ref="A56:B56"/>
    <mergeCell ref="A59:B59"/>
    <mergeCell ref="A66:B66"/>
    <mergeCell ref="A69:B69"/>
    <mergeCell ref="C49:C52"/>
    <mergeCell ref="C53:C55"/>
    <mergeCell ref="C56:C58"/>
    <mergeCell ref="C66:C68"/>
    <mergeCell ref="C69:C75"/>
    <mergeCell ref="O7:O8"/>
    <mergeCell ref="O17:O18"/>
    <mergeCell ref="P17:P18"/>
    <mergeCell ref="A106:B106"/>
    <mergeCell ref="H17:H18"/>
    <mergeCell ref="I17:I18"/>
    <mergeCell ref="L17:L18"/>
    <mergeCell ref="M17:M18"/>
    <mergeCell ref="N17:N18"/>
    <mergeCell ref="A102:B102"/>
    <mergeCell ref="A103:B103"/>
    <mergeCell ref="E17:E18"/>
    <mergeCell ref="F17:F18"/>
    <mergeCell ref="G17:G18"/>
    <mergeCell ref="A86:C86"/>
    <mergeCell ref="A46:B46"/>
  </mergeCells>
  <pageMargins left="0.31496062992125984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4 </vt:lpstr>
      <vt:lpstr>Прил 3 </vt:lpstr>
      <vt:lpstr>Прил №1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А. Короткая</dc:creator>
  <cp:lastModifiedBy>Сченстная</cp:lastModifiedBy>
  <cp:lastPrinted>2024-04-26T06:44:03Z</cp:lastPrinted>
  <dcterms:created xsi:type="dcterms:W3CDTF">2013-06-11T05:48:22Z</dcterms:created>
  <dcterms:modified xsi:type="dcterms:W3CDTF">2024-04-26T11:24:41Z</dcterms:modified>
</cp:coreProperties>
</file>